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 8.1\Desktop\"/>
    </mc:Choice>
  </mc:AlternateContent>
  <bookViews>
    <workbookView xWindow="0" yWindow="0" windowWidth="22260" windowHeight="12255" activeTab="7"/>
  </bookViews>
  <sheets>
    <sheet name="汇总" sheetId="13" r:id="rId1"/>
    <sheet name="1月" sheetId="24" r:id="rId2"/>
    <sheet name="2月" sheetId="21" r:id="rId3"/>
    <sheet name="3月" sheetId="22" r:id="rId4"/>
    <sheet name="4月" sheetId="23" r:id="rId5"/>
    <sheet name="5月 " sheetId="25" r:id="rId6"/>
    <sheet name="6月" sheetId="26" r:id="rId7"/>
    <sheet name="7月" sheetId="33" r:id="rId8"/>
    <sheet name="8月" sheetId="32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" i="32" l="1"/>
  <c r="M4" i="32"/>
  <c r="L4" i="32"/>
  <c r="L126" i="33" l="1"/>
  <c r="M126" i="33" s="1"/>
  <c r="L125" i="33"/>
  <c r="M125" i="33" s="1"/>
  <c r="L124" i="33"/>
  <c r="N124" i="33" s="1"/>
  <c r="L123" i="33"/>
  <c r="N123" i="33" s="1"/>
  <c r="L122" i="33"/>
  <c r="M122" i="33" s="1"/>
  <c r="L121" i="33"/>
  <c r="N121" i="33" s="1"/>
  <c r="L120" i="33"/>
  <c r="N120" i="33" s="1"/>
  <c r="L119" i="33"/>
  <c r="M119" i="33" s="1"/>
  <c r="L118" i="33"/>
  <c r="N118" i="33" s="1"/>
  <c r="L117" i="33"/>
  <c r="M117" i="33" s="1"/>
  <c r="L116" i="33"/>
  <c r="N116" i="33" s="1"/>
  <c r="L115" i="33"/>
  <c r="N115" i="33" s="1"/>
  <c r="L114" i="33"/>
  <c r="N114" i="33" s="1"/>
  <c r="L113" i="33"/>
  <c r="M113" i="33" s="1"/>
  <c r="L112" i="33"/>
  <c r="M112" i="33" s="1"/>
  <c r="L111" i="33"/>
  <c r="N111" i="33" s="1"/>
  <c r="L110" i="33"/>
  <c r="N110" i="33" s="1"/>
  <c r="L109" i="33"/>
  <c r="M109" i="33" s="1"/>
  <c r="L108" i="33"/>
  <c r="N108" i="33" s="1"/>
  <c r="L107" i="33"/>
  <c r="N107" i="33" s="1"/>
  <c r="L106" i="33"/>
  <c r="N106" i="33" s="1"/>
  <c r="L105" i="33"/>
  <c r="M105" i="33" s="1"/>
  <c r="L104" i="33"/>
  <c r="N104" i="33" s="1"/>
  <c r="L103" i="33"/>
  <c r="M103" i="33" s="1"/>
  <c r="L102" i="33"/>
  <c r="N102" i="33" s="1"/>
  <c r="L101" i="33"/>
  <c r="N101" i="33" s="1"/>
  <c r="L100" i="33"/>
  <c r="M100" i="33" s="1"/>
  <c r="L99" i="33"/>
  <c r="N99" i="33" s="1"/>
  <c r="L98" i="33"/>
  <c r="N98" i="33" s="1"/>
  <c r="L97" i="33"/>
  <c r="N97" i="33" s="1"/>
  <c r="L96" i="33"/>
  <c r="M96" i="33" s="1"/>
  <c r="L95" i="33"/>
  <c r="N95" i="33" s="1"/>
  <c r="L94" i="33"/>
  <c r="N94" i="33" s="1"/>
  <c r="L93" i="33"/>
  <c r="N93" i="33" s="1"/>
  <c r="L92" i="33"/>
  <c r="M92" i="33" s="1"/>
  <c r="L91" i="33"/>
  <c r="N91" i="33" s="1"/>
  <c r="L90" i="33"/>
  <c r="N90" i="33" s="1"/>
  <c r="L89" i="33"/>
  <c r="M89" i="33" s="1"/>
  <c r="L88" i="33"/>
  <c r="M88" i="33" s="1"/>
  <c r="L87" i="33"/>
  <c r="N87" i="33" s="1"/>
  <c r="L86" i="33"/>
  <c r="N86" i="33" s="1"/>
  <c r="L85" i="33"/>
  <c r="M85" i="33" s="1"/>
  <c r="L84" i="33"/>
  <c r="N84" i="33" s="1"/>
  <c r="L83" i="33"/>
  <c r="N83" i="33" s="1"/>
  <c r="L82" i="33"/>
  <c r="N82" i="33" s="1"/>
  <c r="L81" i="33"/>
  <c r="N81" i="33" s="1"/>
  <c r="L80" i="33"/>
  <c r="N80" i="33" s="1"/>
  <c r="L79" i="33"/>
  <c r="N79" i="33" s="1"/>
  <c r="L78" i="33"/>
  <c r="N78" i="33" s="1"/>
  <c r="L77" i="33"/>
  <c r="N77" i="33" s="1"/>
  <c r="L76" i="33"/>
  <c r="N76" i="33" s="1"/>
  <c r="L75" i="33"/>
  <c r="N75" i="33" s="1"/>
  <c r="L74" i="33"/>
  <c r="N74" i="33" s="1"/>
  <c r="L73" i="33"/>
  <c r="N73" i="33" s="1"/>
  <c r="L72" i="33"/>
  <c r="M72" i="33" s="1"/>
  <c r="L71" i="33"/>
  <c r="N71" i="33" s="1"/>
  <c r="L70" i="33"/>
  <c r="N70" i="33" s="1"/>
  <c r="L69" i="33"/>
  <c r="M69" i="33" s="1"/>
  <c r="L68" i="33"/>
  <c r="M68" i="33" s="1"/>
  <c r="L67" i="33"/>
  <c r="M67" i="33" s="1"/>
  <c r="L36" i="33"/>
  <c r="M36" i="33" s="1"/>
  <c r="L3" i="32"/>
  <c r="M3" i="32" s="1"/>
  <c r="L66" i="33"/>
  <c r="N66" i="33" s="1"/>
  <c r="L65" i="33"/>
  <c r="N65" i="33" s="1"/>
  <c r="L64" i="33"/>
  <c r="M64" i="33" s="1"/>
  <c r="L63" i="33"/>
  <c r="M63" i="33" s="1"/>
  <c r="L62" i="33"/>
  <c r="N62" i="33" s="1"/>
  <c r="L61" i="33"/>
  <c r="N61" i="33" s="1"/>
  <c r="L60" i="33"/>
  <c r="M60" i="33" s="1"/>
  <c r="L59" i="33"/>
  <c r="M59" i="33" s="1"/>
  <c r="L58" i="33"/>
  <c r="N58" i="33" s="1"/>
  <c r="L57" i="33"/>
  <c r="N57" i="33" s="1"/>
  <c r="L56" i="33"/>
  <c r="M56" i="33" s="1"/>
  <c r="L55" i="33"/>
  <c r="M55" i="33" s="1"/>
  <c r="L54" i="33"/>
  <c r="N54" i="33" s="1"/>
  <c r="L53" i="33"/>
  <c r="N53" i="33" s="1"/>
  <c r="L52" i="33"/>
  <c r="M52" i="33" s="1"/>
  <c r="L51" i="33"/>
  <c r="M51" i="33" s="1"/>
  <c r="L50" i="33"/>
  <c r="N50" i="33" s="1"/>
  <c r="L49" i="33"/>
  <c r="N49" i="33" s="1"/>
  <c r="L48" i="33"/>
  <c r="M48" i="33" s="1"/>
  <c r="L47" i="33"/>
  <c r="M47" i="33" s="1"/>
  <c r="L46" i="33"/>
  <c r="N46" i="33" s="1"/>
  <c r="L45" i="33"/>
  <c r="N45" i="33" s="1"/>
  <c r="L44" i="33"/>
  <c r="M44" i="33" s="1"/>
  <c r="L43" i="33"/>
  <c r="M43" i="33" s="1"/>
  <c r="L42" i="33"/>
  <c r="N42" i="33" s="1"/>
  <c r="L41" i="33"/>
  <c r="N41" i="33" s="1"/>
  <c r="L40" i="33"/>
  <c r="M40" i="33" s="1"/>
  <c r="L39" i="33"/>
  <c r="M39" i="33" s="1"/>
  <c r="L38" i="33"/>
  <c r="N38" i="33" s="1"/>
  <c r="L37" i="33"/>
  <c r="N37" i="33" s="1"/>
  <c r="L35" i="33"/>
  <c r="M35" i="33" s="1"/>
  <c r="L34" i="33"/>
  <c r="M34" i="33" s="1"/>
  <c r="L33" i="33"/>
  <c r="N33" i="33" s="1"/>
  <c r="L32" i="33"/>
  <c r="N32" i="33" s="1"/>
  <c r="L31" i="33"/>
  <c r="M31" i="33" s="1"/>
  <c r="L30" i="33"/>
  <c r="M30" i="33" s="1"/>
  <c r="L29" i="33"/>
  <c r="N29" i="33" s="1"/>
  <c r="L28" i="33"/>
  <c r="N28" i="33" s="1"/>
  <c r="L27" i="33"/>
  <c r="M27" i="33" s="1"/>
  <c r="L26" i="33"/>
  <c r="M26" i="33" s="1"/>
  <c r="L25" i="33"/>
  <c r="N25" i="33" s="1"/>
  <c r="L24" i="33"/>
  <c r="N24" i="33" s="1"/>
  <c r="L23" i="33"/>
  <c r="M23" i="33" s="1"/>
  <c r="L22" i="33"/>
  <c r="M22" i="33" s="1"/>
  <c r="L21" i="33"/>
  <c r="N21" i="33" s="1"/>
  <c r="L20" i="33"/>
  <c r="N20" i="33" s="1"/>
  <c r="L19" i="33"/>
  <c r="M19" i="33" s="1"/>
  <c r="L18" i="33"/>
  <c r="M18" i="33" s="1"/>
  <c r="L17" i="33"/>
  <c r="N17" i="33" s="1"/>
  <c r="K16" i="33"/>
  <c r="L16" i="33" s="1"/>
  <c r="N16" i="33" s="1"/>
  <c r="K15" i="33"/>
  <c r="L15" i="33" s="1"/>
  <c r="N15" i="33" s="1"/>
  <c r="K14" i="33"/>
  <c r="L14" i="33" s="1"/>
  <c r="N14" i="33" s="1"/>
  <c r="K13" i="33"/>
  <c r="L13" i="33" s="1"/>
  <c r="N13" i="33" s="1"/>
  <c r="L12" i="33"/>
  <c r="N12" i="33" s="1"/>
  <c r="L11" i="33"/>
  <c r="M11" i="33" s="1"/>
  <c r="L10" i="33"/>
  <c r="M10" i="33" s="1"/>
  <c r="L9" i="33"/>
  <c r="N9" i="33" s="1"/>
  <c r="L8" i="33"/>
  <c r="N8" i="33" s="1"/>
  <c r="L7" i="33"/>
  <c r="M7" i="33" s="1"/>
  <c r="L6" i="33"/>
  <c r="M6" i="33" s="1"/>
  <c r="L5" i="33"/>
  <c r="N5" i="33" s="1"/>
  <c r="L4" i="33"/>
  <c r="N4" i="33" s="1"/>
  <c r="L3" i="33"/>
  <c r="M3" i="33" s="1"/>
  <c r="N122" i="33" l="1"/>
  <c r="N125" i="33"/>
  <c r="M116" i="33"/>
  <c r="N113" i="33"/>
  <c r="N56" i="33"/>
  <c r="M82" i="33"/>
  <c r="N92" i="33"/>
  <c r="M95" i="33"/>
  <c r="N105" i="33"/>
  <c r="M108" i="33"/>
  <c r="N112" i="33"/>
  <c r="N119" i="33"/>
  <c r="N109" i="33"/>
  <c r="N23" i="33"/>
  <c r="M86" i="33"/>
  <c r="N117" i="33"/>
  <c r="N126" i="33"/>
  <c r="N103" i="33"/>
  <c r="M75" i="33"/>
  <c r="N85" i="33"/>
  <c r="M99" i="33"/>
  <c r="M101" i="33"/>
  <c r="M104" i="33"/>
  <c r="M106" i="33"/>
  <c r="M110" i="33"/>
  <c r="M114" i="33"/>
  <c r="M118" i="33"/>
  <c r="M123" i="33"/>
  <c r="M84" i="33"/>
  <c r="N88" i="33"/>
  <c r="N96" i="33"/>
  <c r="M93" i="33"/>
  <c r="N100" i="33"/>
  <c r="M97" i="33"/>
  <c r="M90" i="33"/>
  <c r="N89" i="33"/>
  <c r="M83" i="33"/>
  <c r="M87" i="33"/>
  <c r="M91" i="33"/>
  <c r="M94" i="33"/>
  <c r="M98" i="33"/>
  <c r="M102" i="33"/>
  <c r="M107" i="33"/>
  <c r="M111" i="33"/>
  <c r="M115" i="33"/>
  <c r="M120" i="33"/>
  <c r="M121" i="33"/>
  <c r="M124" i="33"/>
  <c r="N3" i="33"/>
  <c r="M79" i="33"/>
  <c r="N40" i="33"/>
  <c r="M71" i="33"/>
  <c r="M81" i="33"/>
  <c r="M77" i="33"/>
  <c r="M73" i="33"/>
  <c r="N72" i="33"/>
  <c r="M80" i="33"/>
  <c r="M76" i="33"/>
  <c r="M78" i="33"/>
  <c r="M74" i="33"/>
  <c r="M70" i="33"/>
  <c r="N7" i="33"/>
  <c r="N11" i="33"/>
  <c r="N31" i="33"/>
  <c r="N48" i="33"/>
  <c r="N64" i="33"/>
  <c r="N69" i="33"/>
  <c r="N19" i="33"/>
  <c r="N35" i="33"/>
  <c r="N52" i="33"/>
  <c r="N27" i="33"/>
  <c r="N44" i="33"/>
  <c r="N60" i="33"/>
  <c r="N6" i="33"/>
  <c r="N10" i="33"/>
  <c r="N18" i="33"/>
  <c r="N22" i="33"/>
  <c r="N26" i="33"/>
  <c r="N30" i="33"/>
  <c r="N34" i="33"/>
  <c r="N39" i="33"/>
  <c r="N43" i="33"/>
  <c r="N47" i="33"/>
  <c r="N51" i="33"/>
  <c r="N55" i="33"/>
  <c r="N59" i="33"/>
  <c r="N63" i="33"/>
  <c r="N68" i="33"/>
  <c r="M5" i="33"/>
  <c r="M127" i="33" s="1"/>
  <c r="M9" i="33"/>
  <c r="M17" i="33"/>
  <c r="M21" i="33"/>
  <c r="M25" i="33"/>
  <c r="M29" i="33"/>
  <c r="M33" i="33"/>
  <c r="M38" i="33"/>
  <c r="M42" i="33"/>
  <c r="M46" i="33"/>
  <c r="M50" i="33"/>
  <c r="M54" i="33"/>
  <c r="M58" i="33"/>
  <c r="M62" i="33"/>
  <c r="M66" i="33"/>
  <c r="N67" i="33"/>
  <c r="N36" i="33"/>
  <c r="N3" i="32"/>
  <c r="M4" i="33"/>
  <c r="M8" i="33"/>
  <c r="M12" i="33"/>
  <c r="M13" i="33"/>
  <c r="M14" i="33"/>
  <c r="M15" i="33"/>
  <c r="M16" i="33"/>
  <c r="M20" i="33"/>
  <c r="M24" i="33"/>
  <c r="M28" i="33"/>
  <c r="M32" i="33"/>
  <c r="M37" i="33"/>
  <c r="M41" i="33"/>
  <c r="M45" i="33"/>
  <c r="M49" i="33"/>
  <c r="M53" i="33"/>
  <c r="M57" i="33"/>
  <c r="M61" i="33"/>
  <c r="M65" i="33"/>
  <c r="M30" i="23" l="1"/>
  <c r="M20" i="25"/>
  <c r="L19" i="25" l="1"/>
  <c r="N19" i="25" s="1"/>
  <c r="M19" i="25"/>
  <c r="L18" i="25"/>
  <c r="M18" i="25"/>
  <c r="N18" i="25"/>
  <c r="N17" i="25" l="1"/>
  <c r="L17" i="25"/>
  <c r="M17" i="25" s="1"/>
  <c r="N29" i="23"/>
  <c r="L29" i="23"/>
  <c r="M29" i="23" s="1"/>
  <c r="L28" i="23"/>
  <c r="M28" i="23"/>
  <c r="N28" i="23"/>
  <c r="L27" i="23" l="1"/>
  <c r="M27" i="23" s="1"/>
  <c r="N27" i="23"/>
  <c r="N8" i="21" l="1"/>
  <c r="M8" i="21"/>
  <c r="L8" i="21"/>
  <c r="N40" i="22"/>
  <c r="M40" i="22"/>
  <c r="L40" i="22"/>
  <c r="L16" i="25" l="1"/>
  <c r="M16" i="25" s="1"/>
  <c r="L48" i="26"/>
  <c r="M48" i="26" s="1"/>
  <c r="L47" i="26"/>
  <c r="N47" i="26" s="1"/>
  <c r="L46" i="26"/>
  <c r="N46" i="26" s="1"/>
  <c r="L45" i="26"/>
  <c r="N45" i="26" s="1"/>
  <c r="L44" i="26"/>
  <c r="M44" i="26" s="1"/>
  <c r="L43" i="26"/>
  <c r="M43" i="26" s="1"/>
  <c r="L39" i="26"/>
  <c r="M39" i="26" s="1"/>
  <c r="L40" i="26"/>
  <c r="L41" i="26"/>
  <c r="M41" i="26" s="1"/>
  <c r="L42" i="26"/>
  <c r="L30" i="26"/>
  <c r="M30" i="26" s="1"/>
  <c r="L31" i="26"/>
  <c r="M31" i="26" s="1"/>
  <c r="L32" i="26"/>
  <c r="M32" i="26" s="1"/>
  <c r="L33" i="26"/>
  <c r="M33" i="26" s="1"/>
  <c r="L34" i="26"/>
  <c r="M34" i="26" s="1"/>
  <c r="L35" i="26"/>
  <c r="M35" i="26" s="1"/>
  <c r="L36" i="26"/>
  <c r="M36" i="26" s="1"/>
  <c r="L37" i="26"/>
  <c r="M37" i="26" s="1"/>
  <c r="L38" i="26"/>
  <c r="M38" i="26" s="1"/>
  <c r="L28" i="26"/>
  <c r="N28" i="26" s="1"/>
  <c r="L29" i="26"/>
  <c r="M29" i="26" s="1"/>
  <c r="L27" i="26"/>
  <c r="M27" i="26" s="1"/>
  <c r="L26" i="26"/>
  <c r="N26" i="26" s="1"/>
  <c r="L25" i="26"/>
  <c r="N25" i="26" s="1"/>
  <c r="L24" i="26"/>
  <c r="N24" i="26" s="1"/>
  <c r="L23" i="26"/>
  <c r="M23" i="26" s="1"/>
  <c r="L15" i="25"/>
  <c r="M15" i="25" s="1"/>
  <c r="L22" i="26"/>
  <c r="N22" i="26" s="1"/>
  <c r="L21" i="26"/>
  <c r="N21" i="26" s="1"/>
  <c r="L20" i="26"/>
  <c r="N20" i="26" s="1"/>
  <c r="N40" i="26" l="1"/>
  <c r="M40" i="26"/>
  <c r="N48" i="26"/>
  <c r="N42" i="26"/>
  <c r="M42" i="26"/>
  <c r="N15" i="25"/>
  <c r="M47" i="26"/>
  <c r="N16" i="25"/>
  <c r="N44" i="26"/>
  <c r="N37" i="26"/>
  <c r="M46" i="26"/>
  <c r="M45" i="26"/>
  <c r="N41" i="26"/>
  <c r="N43" i="26"/>
  <c r="N39" i="26"/>
  <c r="N32" i="26"/>
  <c r="M25" i="26"/>
  <c r="N36" i="26"/>
  <c r="N30" i="26"/>
  <c r="N34" i="26"/>
  <c r="N38" i="26"/>
  <c r="N33" i="26"/>
  <c r="M21" i="26"/>
  <c r="N35" i="26"/>
  <c r="N31" i="26"/>
  <c r="M28" i="26"/>
  <c r="N29" i="26"/>
  <c r="M24" i="26"/>
  <c r="M20" i="26"/>
  <c r="M22" i="26"/>
  <c r="N23" i="26"/>
  <c r="M26" i="26"/>
  <c r="N27" i="26"/>
  <c r="L19" i="26"/>
  <c r="N19" i="26" s="1"/>
  <c r="L18" i="26"/>
  <c r="N18" i="26" s="1"/>
  <c r="L17" i="26"/>
  <c r="M17" i="26" s="1"/>
  <c r="L16" i="26"/>
  <c r="N16" i="26" s="1"/>
  <c r="M19" i="26" l="1"/>
  <c r="M18" i="26"/>
  <c r="N17" i="26"/>
  <c r="M16" i="26"/>
  <c r="L15" i="26"/>
  <c r="M15" i="26" s="1"/>
  <c r="L14" i="26"/>
  <c r="M14" i="26" s="1"/>
  <c r="L13" i="26"/>
  <c r="N13" i="26" s="1"/>
  <c r="L12" i="26"/>
  <c r="N12" i="26" s="1"/>
  <c r="M12" i="26" l="1"/>
  <c r="M13" i="26"/>
  <c r="N15" i="26"/>
  <c r="N14" i="26"/>
  <c r="L14" i="25"/>
  <c r="N14" i="25" s="1"/>
  <c r="L11" i="26"/>
  <c r="M11" i="26" s="1"/>
  <c r="L10" i="26"/>
  <c r="N10" i="26" s="1"/>
  <c r="L9" i="26"/>
  <c r="N9" i="26" s="1"/>
  <c r="L8" i="26"/>
  <c r="M8" i="26" s="1"/>
  <c r="L7" i="26"/>
  <c r="N7" i="26" s="1"/>
  <c r="L6" i="26"/>
  <c r="N6" i="26" s="1"/>
  <c r="M14" i="25" l="1"/>
  <c r="N11" i="26"/>
  <c r="N8" i="26"/>
  <c r="M7" i="26"/>
  <c r="M6" i="26"/>
  <c r="M10" i="26"/>
  <c r="M9" i="26"/>
  <c r="L5" i="26"/>
  <c r="M5" i="26" s="1"/>
  <c r="L4" i="26"/>
  <c r="M4" i="26" s="1"/>
  <c r="L3" i="26"/>
  <c r="N3" i="26" s="1"/>
  <c r="L13" i="25"/>
  <c r="M13" i="25"/>
  <c r="N13" i="25"/>
  <c r="N5" i="26" l="1"/>
  <c r="N4" i="26"/>
  <c r="M3" i="26"/>
  <c r="M49" i="26" s="1"/>
  <c r="L26" i="23"/>
  <c r="N26" i="23" s="1"/>
  <c r="L12" i="25"/>
  <c r="M12" i="25" s="1"/>
  <c r="M26" i="23" l="1"/>
  <c r="N12" i="25"/>
  <c r="L23" i="23" l="1"/>
  <c r="N23" i="23" s="1"/>
  <c r="L24" i="23"/>
  <c r="M24" i="23"/>
  <c r="N24" i="23"/>
  <c r="L25" i="23"/>
  <c r="M25" i="23" s="1"/>
  <c r="L11" i="25"/>
  <c r="N11" i="25" s="1"/>
  <c r="L10" i="25"/>
  <c r="M10" i="25" s="1"/>
  <c r="L9" i="25"/>
  <c r="N9" i="25" s="1"/>
  <c r="L22" i="23"/>
  <c r="M22" i="23" s="1"/>
  <c r="L19" i="23"/>
  <c r="M19" i="23" s="1"/>
  <c r="L20" i="23"/>
  <c r="N20" i="23" s="1"/>
  <c r="L21" i="23"/>
  <c r="M21" i="23"/>
  <c r="N21" i="23"/>
  <c r="L7" i="25"/>
  <c r="N7" i="25" s="1"/>
  <c r="L8" i="25"/>
  <c r="N8" i="25" s="1"/>
  <c r="N25" i="23" l="1"/>
  <c r="M7" i="25"/>
  <c r="M8" i="25"/>
  <c r="M11" i="25"/>
  <c r="M9" i="25"/>
  <c r="M23" i="23"/>
  <c r="N22" i="23"/>
  <c r="N10" i="25"/>
  <c r="M20" i="23"/>
  <c r="N19" i="23"/>
  <c r="L11" i="23"/>
  <c r="M11" i="23" s="1"/>
  <c r="L12" i="23"/>
  <c r="N12" i="23" s="1"/>
  <c r="L13" i="23"/>
  <c r="M13" i="23" s="1"/>
  <c r="L14" i="23"/>
  <c r="N14" i="23" s="1"/>
  <c r="L15" i="23"/>
  <c r="M15" i="23" s="1"/>
  <c r="L16" i="23"/>
  <c r="N16" i="23" s="1"/>
  <c r="L17" i="23"/>
  <c r="M17" i="23" s="1"/>
  <c r="L18" i="23"/>
  <c r="N18" i="23" s="1"/>
  <c r="M14" i="23" l="1"/>
  <c r="M16" i="23"/>
  <c r="N13" i="23"/>
  <c r="M18" i="23"/>
  <c r="N15" i="23"/>
  <c r="N17" i="23"/>
  <c r="N11" i="23"/>
  <c r="M12" i="23"/>
  <c r="L6" i="25"/>
  <c r="M6" i="25" s="1"/>
  <c r="N6" i="25" l="1"/>
  <c r="L5" i="25"/>
  <c r="N5" i="25" s="1"/>
  <c r="L4" i="25"/>
  <c r="N4" i="25" s="1"/>
  <c r="M5" i="25" l="1"/>
  <c r="M4" i="25"/>
  <c r="L10" i="23"/>
  <c r="M10" i="23" s="1"/>
  <c r="L39" i="22"/>
  <c r="M39" i="22" s="1"/>
  <c r="N39" i="22"/>
  <c r="L18" i="24"/>
  <c r="M18" i="24" s="1"/>
  <c r="N10" i="23" l="1"/>
  <c r="N18" i="24"/>
  <c r="L9" i="23"/>
  <c r="N9" i="23" s="1"/>
  <c r="L8" i="23"/>
  <c r="M8" i="23" s="1"/>
  <c r="L5" i="23"/>
  <c r="M5" i="23" s="1"/>
  <c r="L6" i="23"/>
  <c r="N6" i="23" s="1"/>
  <c r="L7" i="23"/>
  <c r="N7" i="23" s="1"/>
  <c r="M7" i="23" l="1"/>
  <c r="M9" i="23"/>
  <c r="N8" i="23"/>
  <c r="M6" i="23"/>
  <c r="N5" i="23"/>
  <c r="L17" i="24"/>
  <c r="N17" i="24" s="1"/>
  <c r="L16" i="24"/>
  <c r="M16" i="24" s="1"/>
  <c r="L15" i="24"/>
  <c r="N15" i="24" s="1"/>
  <c r="L14" i="24"/>
  <c r="N14" i="24" s="1"/>
  <c r="L13" i="24"/>
  <c r="N13" i="24" s="1"/>
  <c r="L12" i="24"/>
  <c r="M12" i="24" s="1"/>
  <c r="L11" i="24"/>
  <c r="N11" i="24" s="1"/>
  <c r="L10" i="24"/>
  <c r="N10" i="24" s="1"/>
  <c r="L9" i="24"/>
  <c r="M9" i="24" s="1"/>
  <c r="L8" i="24"/>
  <c r="N8" i="24" s="1"/>
  <c r="L7" i="24"/>
  <c r="N7" i="24" s="1"/>
  <c r="L6" i="24"/>
  <c r="N6" i="24" s="1"/>
  <c r="L5" i="24"/>
  <c r="M5" i="24" s="1"/>
  <c r="L4" i="24"/>
  <c r="N4" i="24" s="1"/>
  <c r="M4" i="24" l="1"/>
  <c r="M8" i="24"/>
  <c r="N5" i="24"/>
  <c r="N9" i="24"/>
  <c r="N12" i="24"/>
  <c r="N16" i="24"/>
  <c r="M15" i="24"/>
  <c r="M6" i="24"/>
  <c r="M10" i="24"/>
  <c r="M13" i="24"/>
  <c r="M17" i="24"/>
  <c r="M7" i="24"/>
  <c r="M11" i="24"/>
  <c r="M14" i="24"/>
  <c r="L4" i="23"/>
  <c r="M4" i="23" s="1"/>
  <c r="N4" i="23" l="1"/>
  <c r="M7" i="21"/>
  <c r="L7" i="21"/>
  <c r="N7" i="21" s="1"/>
  <c r="L4" i="22"/>
  <c r="N4" i="22" s="1"/>
  <c r="M4" i="22"/>
  <c r="L5" i="22"/>
  <c r="M5" i="22"/>
  <c r="N5" i="22"/>
  <c r="K6" i="22"/>
  <c r="L6" i="22" s="1"/>
  <c r="K7" i="22"/>
  <c r="L7" i="22" s="1"/>
  <c r="K8" i="22"/>
  <c r="L8" i="22" s="1"/>
  <c r="K9" i="22"/>
  <c r="L9" i="22" s="1"/>
  <c r="K10" i="22"/>
  <c r="L10" i="22" s="1"/>
  <c r="L11" i="22"/>
  <c r="M11" i="22" s="1"/>
  <c r="L12" i="22"/>
  <c r="M12" i="22" s="1"/>
  <c r="L13" i="22"/>
  <c r="N13" i="22" s="1"/>
  <c r="L14" i="22"/>
  <c r="M14" i="22"/>
  <c r="N14" i="22"/>
  <c r="L15" i="22"/>
  <c r="M15" i="22"/>
  <c r="N15" i="22"/>
  <c r="L16" i="22"/>
  <c r="M16" i="22" s="1"/>
  <c r="L17" i="22"/>
  <c r="N17" i="22" s="1"/>
  <c r="M17" i="22"/>
  <c r="L18" i="22"/>
  <c r="N18" i="22" s="1"/>
  <c r="M18" i="22"/>
  <c r="L19" i="22"/>
  <c r="M19" i="22"/>
  <c r="N19" i="22"/>
  <c r="L20" i="22"/>
  <c r="M20" i="22" s="1"/>
  <c r="L21" i="22"/>
  <c r="N21" i="22" s="1"/>
  <c r="M21" i="22"/>
  <c r="L22" i="22"/>
  <c r="M22" i="22" s="1"/>
  <c r="L23" i="22"/>
  <c r="N23" i="22" s="1"/>
  <c r="M23" i="22"/>
  <c r="L24" i="22"/>
  <c r="M24" i="22" s="1"/>
  <c r="L25" i="22"/>
  <c r="N25" i="22" s="1"/>
  <c r="M25" i="22"/>
  <c r="L26" i="22"/>
  <c r="M26" i="22"/>
  <c r="N26" i="22"/>
  <c r="L27" i="22"/>
  <c r="M27" i="22" s="1"/>
  <c r="L28" i="22"/>
  <c r="M28" i="22" s="1"/>
  <c r="L29" i="22"/>
  <c r="N29" i="22" s="1"/>
  <c r="L30" i="22"/>
  <c r="M30" i="22"/>
  <c r="N30" i="22"/>
  <c r="L31" i="22"/>
  <c r="M31" i="22"/>
  <c r="N31" i="22"/>
  <c r="L32" i="22"/>
  <c r="M32" i="22" s="1"/>
  <c r="L33" i="22"/>
  <c r="N33" i="22" s="1"/>
  <c r="M33" i="22"/>
  <c r="L34" i="22"/>
  <c r="N34" i="22" s="1"/>
  <c r="M34" i="22"/>
  <c r="L35" i="22"/>
  <c r="M35" i="22"/>
  <c r="N35" i="22"/>
  <c r="L36" i="22"/>
  <c r="M36" i="22" s="1"/>
  <c r="L37" i="22"/>
  <c r="N37" i="22" s="1"/>
  <c r="M37" i="22"/>
  <c r="L38" i="22"/>
  <c r="M38" i="22" s="1"/>
  <c r="L4" i="21"/>
  <c r="M4" i="21" s="1"/>
  <c r="L5" i="21"/>
  <c r="N5" i="21" s="1"/>
  <c r="L6" i="21"/>
  <c r="M6" i="21" s="1"/>
  <c r="N10" i="22" l="1"/>
  <c r="M10" i="22"/>
  <c r="N6" i="22"/>
  <c r="M6" i="22"/>
  <c r="N9" i="22"/>
  <c r="M9" i="22"/>
  <c r="N8" i="22"/>
  <c r="M8" i="22"/>
  <c r="N7" i="22"/>
  <c r="M7" i="22"/>
  <c r="N38" i="22"/>
  <c r="N27" i="22"/>
  <c r="N22" i="22"/>
  <c r="N11" i="22"/>
  <c r="M29" i="22"/>
  <c r="M13" i="22"/>
  <c r="N36" i="22"/>
  <c r="N32" i="22"/>
  <c r="N28" i="22"/>
  <c r="N24" i="22"/>
  <c r="N20" i="22"/>
  <c r="N16" i="22"/>
  <c r="N12" i="22"/>
  <c r="N4" i="21"/>
  <c r="M5" i="21"/>
  <c r="N6" i="21"/>
  <c r="L4" i="13"/>
  <c r="J4" i="13" l="1"/>
  <c r="K4" i="13"/>
  <c r="I4" i="13" l="1"/>
  <c r="H4" i="13" l="1"/>
  <c r="G4" i="13"/>
  <c r="F4" i="13"/>
  <c r="D4" i="13"/>
</calcChain>
</file>

<file path=xl/sharedStrings.xml><?xml version="1.0" encoding="utf-8"?>
<sst xmlns="http://schemas.openxmlformats.org/spreadsheetml/2006/main" count="1812" uniqueCount="762">
  <si>
    <t>铝型材</t>
  </si>
  <si>
    <t>全热交换器</t>
  </si>
  <si>
    <t>降价比例</t>
  </si>
  <si>
    <t>月份</t>
  </si>
  <si>
    <t>降价金额</t>
  </si>
  <si>
    <t>购买金额</t>
  </si>
  <si>
    <t>QRJHQ1060</t>
  </si>
  <si>
    <t>XJST-ACI 250亚克力板组件（印刷）</t>
  </si>
  <si>
    <t>有机玻璃</t>
  </si>
  <si>
    <t>YJBLA1007</t>
  </si>
  <si>
    <t>备注</t>
  </si>
  <si>
    <t>降幅%</t>
  </si>
  <si>
    <t>节约金额</t>
  </si>
  <si>
    <t>差价</t>
  </si>
  <si>
    <t>原价</t>
  </si>
  <si>
    <t>新价格</t>
  </si>
  <si>
    <t>数量</t>
  </si>
  <si>
    <t>单位</t>
  </si>
  <si>
    <t>规格型号</t>
  </si>
  <si>
    <t>材料名称</t>
  </si>
  <si>
    <t>产品编号</t>
  </si>
  <si>
    <t>订单号码</t>
  </si>
  <si>
    <t>供应商名</t>
  </si>
  <si>
    <t>日期</t>
  </si>
  <si>
    <t>降本比例</t>
  </si>
  <si>
    <t>3月</t>
  </si>
  <si>
    <t>4月</t>
  </si>
  <si>
    <t>5月</t>
  </si>
  <si>
    <t>6月</t>
  </si>
  <si>
    <t>7月</t>
  </si>
  <si>
    <t>8月</t>
  </si>
  <si>
    <r>
      <rPr>
        <sz val="14"/>
        <color rgb="FF000000"/>
        <rFont val="宋体"/>
        <family val="3"/>
        <charset val="134"/>
      </rPr>
      <t>疫情影响</t>
    </r>
    <r>
      <rPr>
        <sz val="14"/>
        <color rgb="FF000000"/>
        <rFont val="Arial"/>
        <family val="2"/>
      </rPr>
      <t>1.2</t>
    </r>
    <r>
      <rPr>
        <sz val="14"/>
        <color rgb="FF000000"/>
        <rFont val="宋体"/>
        <family val="3"/>
        <charset val="134"/>
      </rPr>
      <t>月份没有采购及降本</t>
    </r>
    <r>
      <rPr>
        <sz val="14"/>
        <color rgb="FF000000"/>
        <rFont val="Arial"/>
        <family val="2"/>
      </rPr>
      <t>,7</t>
    </r>
    <r>
      <rPr>
        <sz val="14"/>
        <color rgb="FF000000"/>
        <rFont val="宋体"/>
        <family val="3"/>
        <charset val="134"/>
      </rPr>
      <t>月由于铜价、铝价持续走高没有降价但是维持了原价</t>
    </r>
    <phoneticPr fontId="2" type="noConversion"/>
  </si>
  <si>
    <t>9月</t>
  </si>
  <si>
    <t>GXJST-38L/400C/500C17款129*228*L450</t>
  </si>
  <si>
    <t>千克</t>
  </si>
  <si>
    <t>10月</t>
  </si>
  <si>
    <t>11月</t>
  </si>
  <si>
    <t>售后安装辅料</t>
  </si>
  <si>
    <t>临沂大千广告有限公司</t>
  </si>
  <si>
    <t>DG21011040</t>
  </si>
  <si>
    <t>BQAAA1044</t>
  </si>
  <si>
    <t>标识</t>
  </si>
  <si>
    <t>芬尔 室内送风出风口 长箭头（安装用）绿色右箭头</t>
  </si>
  <si>
    <t>BQAAA1042</t>
  </si>
  <si>
    <t>芬尔 室内回风进风口 长箭头（安装用）黄色右箭头</t>
  </si>
  <si>
    <t>BQAAA1011</t>
  </si>
  <si>
    <t>室内回风进风口 长箭头（安装用）黄色右箭头</t>
  </si>
  <si>
    <t>BQAAA1207</t>
  </si>
  <si>
    <t>严禁延长线路</t>
  </si>
  <si>
    <t>说明书</t>
  </si>
  <si>
    <t>BQAAA1053</t>
  </si>
  <si>
    <t>健康空气、我来掌控（小号) 300*65mm</t>
  </si>
  <si>
    <t>BQAAA1015</t>
  </si>
  <si>
    <t>室内新风出风口 长箭头（安装用）绿色右箭头</t>
  </si>
  <si>
    <t>GYJSB1002</t>
  </si>
  <si>
    <t>警告标识</t>
  </si>
  <si>
    <t>三角黄色，闪电</t>
  </si>
  <si>
    <t>BQAAA1016</t>
  </si>
  <si>
    <t>室外新风进风口 长箭头（安装用）绿色右箭头</t>
  </si>
  <si>
    <t>XHXBS1002</t>
  </si>
  <si>
    <t>信号线标识</t>
  </si>
  <si>
    <t>XHXBS1001</t>
  </si>
  <si>
    <t>DG20121483</t>
  </si>
  <si>
    <t>YJBLA1012</t>
  </si>
  <si>
    <t>ACI 250-展示样机 亚克力板组件（印刷）</t>
  </si>
  <si>
    <t>DG20121330</t>
  </si>
  <si>
    <t>SMSAA1033</t>
  </si>
  <si>
    <t>常规除湿系列说明书(19款 黑白)</t>
  </si>
  <si>
    <t>DG20121267</t>
  </si>
  <si>
    <t>DG20121198</t>
  </si>
  <si>
    <t>SMSAA1032</t>
  </si>
  <si>
    <t>中央除湿/中央单除湿120以上机型说明书(19款 黑白）</t>
  </si>
  <si>
    <t>SMSAA1034</t>
  </si>
  <si>
    <t>中央新风/中央加湿系列说明书(19款 黑白）</t>
  </si>
  <si>
    <t>SMSAA1038</t>
  </si>
  <si>
    <t>芬尔系列说明书(19款 黑白）</t>
  </si>
  <si>
    <t>DG20121181</t>
  </si>
  <si>
    <t>SHITENG1022</t>
  </si>
  <si>
    <t>LOGOU</t>
  </si>
  <si>
    <t>公司天桥logo</t>
  </si>
  <si>
    <t>DG20121159</t>
  </si>
  <si>
    <t>BQAAA1146</t>
  </si>
  <si>
    <t>模块线接口 哑银纸防水</t>
  </si>
  <si>
    <t>DG20121121</t>
  </si>
  <si>
    <t>BQAAA1043</t>
  </si>
  <si>
    <t>芬尔 室内污浊空气进风口 长箭头（安装用）红色左箭头</t>
  </si>
  <si>
    <t>BQAAA1045</t>
  </si>
  <si>
    <t>芬尔 室外排风出风口 长箭头（安装用）红色左箭头</t>
  </si>
  <si>
    <t>BQAAA1046</t>
  </si>
  <si>
    <t>芬尔 室内新风出风口 长箭头（安装用）绿色右箭头</t>
  </si>
  <si>
    <t>DG20121106</t>
  </si>
  <si>
    <t>BQAAA1013</t>
  </si>
  <si>
    <t>室内送风出风口 长箭头（安装用）绿色右箭头</t>
  </si>
  <si>
    <t>DG20121050</t>
  </si>
  <si>
    <t>BQAAA1047</t>
  </si>
  <si>
    <t>芬尔 室外新风进风口 长箭头（安装用）绿色右箭头</t>
  </si>
  <si>
    <t>BQAAA1049</t>
  </si>
  <si>
    <t>芬尔 新风机使用须知 银色拉丝底</t>
  </si>
  <si>
    <t>BQAAA1148</t>
  </si>
  <si>
    <t>BQAAA1144</t>
  </si>
  <si>
    <t>12月</t>
  </si>
  <si>
    <t>张</t>
    <phoneticPr fontId="17" type="noConversion"/>
  </si>
  <si>
    <t>张</t>
    <phoneticPr fontId="17" type="noConversion"/>
  </si>
  <si>
    <t>套</t>
    <phoneticPr fontId="17" type="noConversion"/>
  </si>
  <si>
    <t>本</t>
    <phoneticPr fontId="17" type="noConversion"/>
  </si>
  <si>
    <t>本</t>
    <phoneticPr fontId="17" type="noConversion"/>
  </si>
  <si>
    <t>2月份采购部降本明细表</t>
    <phoneticPr fontId="2" type="noConversion"/>
  </si>
  <si>
    <t>KF-900C（AC220V三速控制屏）湿腾</t>
    <phoneticPr fontId="17" type="noConversion"/>
  </si>
  <si>
    <t>控制器</t>
  </si>
  <si>
    <t>KZQAA1002</t>
  </si>
  <si>
    <t>KF-900C（AC220V三速控制屏）湿腾</t>
    <phoneticPr fontId="17" type="noConversion"/>
  </si>
  <si>
    <t>供应商替代</t>
    <phoneticPr fontId="17" type="noConversion"/>
  </si>
  <si>
    <t>千克</t>
    <phoneticPr fontId="17" type="noConversion"/>
  </si>
  <si>
    <t>1250*2500*1.5</t>
  </si>
  <si>
    <t>镀锌板</t>
  </si>
  <si>
    <t>DXBAA1003</t>
  </si>
  <si>
    <t>千克</t>
    <phoneticPr fontId="17" type="noConversion"/>
  </si>
  <si>
    <t>张</t>
    <phoneticPr fontId="17" type="noConversion"/>
  </si>
  <si>
    <t>R410A制冷剂标贴 尺寸220*80 PVC（户外专用）</t>
  </si>
  <si>
    <t>BQAAA1069</t>
  </si>
  <si>
    <t>DG21031027</t>
    <phoneticPr fontId="17" type="noConversion"/>
  </si>
  <si>
    <t>临沂大千广告有限公司</t>
    <phoneticPr fontId="17" type="noConversion"/>
  </si>
  <si>
    <t>XJFE-ACI 350箱外标贴</t>
  </si>
  <si>
    <t>BQAAA1151</t>
  </si>
  <si>
    <t>XJFE-ACI 250箱外标贴</t>
  </si>
  <si>
    <t>BQAAA1150</t>
  </si>
  <si>
    <t>芬尔 吊装除湿机使用须知 银色拉丝底</t>
  </si>
  <si>
    <t>BQAAA1048</t>
  </si>
  <si>
    <t>圆形直径60mm</t>
  </si>
  <si>
    <t>合格证</t>
  </si>
  <si>
    <t>HGZAA1002</t>
  </si>
  <si>
    <t>不合格标签（红/方形）</t>
  </si>
  <si>
    <t>BQAAA1022</t>
  </si>
  <si>
    <t>DG21031200</t>
    <phoneticPr fontId="17" type="noConversion"/>
  </si>
  <si>
    <t>三合一标识（外模块接线口-内模块接线口-控制屏接口），95*8mm</t>
  </si>
  <si>
    <t>XHXBS1006</t>
  </si>
  <si>
    <t>DG21031302</t>
    <phoneticPr fontId="17" type="noConversion"/>
  </si>
  <si>
    <t>电源线接口，不干胶 45*10mm</t>
  </si>
  <si>
    <t>控制屏接口，不干胶 45*10mm</t>
  </si>
  <si>
    <t>台</t>
    <phoneticPr fontId="17" type="noConversion"/>
  </si>
  <si>
    <t>领料单 常规</t>
  </si>
  <si>
    <t>单据</t>
  </si>
  <si>
    <t>DJLAA1001</t>
  </si>
  <si>
    <t>电源线接口 哑银纸防水 45*10mm</t>
  </si>
  <si>
    <t>排水口 哑银纸防水 45*10mm</t>
  </si>
  <si>
    <t>DG21031723</t>
    <phoneticPr fontId="17" type="noConversion"/>
  </si>
  <si>
    <t>进水口 哑银纸防水 45*10mm</t>
  </si>
  <si>
    <t>BQAAA1145</t>
    <phoneticPr fontId="17" type="noConversion"/>
  </si>
  <si>
    <t>千克</t>
    <phoneticPr fontId="17" type="noConversion"/>
  </si>
  <si>
    <t>ST-DF1 出风口导风条</t>
  </si>
  <si>
    <t>LXCAA1036</t>
  </si>
  <si>
    <t>ST-BT1 滤网固定边条</t>
  </si>
  <si>
    <t>LXCAA1037</t>
  </si>
  <si>
    <t>凯米特新材料科技有限公司</t>
    <phoneticPr fontId="17" type="noConversion"/>
  </si>
  <si>
    <t>GJ6050A</t>
  </si>
  <si>
    <t>LXCAA1005</t>
  </si>
  <si>
    <t>横撑GJ4028B-1</t>
  </si>
  <si>
    <t>LXCAA1004</t>
  </si>
  <si>
    <t>边框GJ4028B</t>
  </si>
  <si>
    <t>LXCAA1003</t>
  </si>
  <si>
    <t>厂家赠送</t>
    <phoneticPr fontId="17" type="noConversion"/>
  </si>
  <si>
    <t>㎡</t>
  </si>
  <si>
    <t>环保防锈型空气源模块 ST-TFK30-600-1800</t>
  </si>
  <si>
    <t>AZFLA2899</t>
  </si>
  <si>
    <t>CG21031094</t>
    <phoneticPr fontId="17" type="noConversion"/>
  </si>
  <si>
    <t>南京天脉远红地暖科技有限公司</t>
    <phoneticPr fontId="17" type="noConversion"/>
  </si>
  <si>
    <t>DG21031269</t>
    <phoneticPr fontId="17" type="noConversion"/>
  </si>
  <si>
    <t>2021.3.13</t>
  </si>
  <si>
    <t>台</t>
    <phoneticPr fontId="17" type="noConversion"/>
  </si>
  <si>
    <t>凯米特新材料科技有限公司</t>
    <phoneticPr fontId="17" type="noConversion"/>
  </si>
  <si>
    <t>DG21031539</t>
    <phoneticPr fontId="17" type="noConversion"/>
  </si>
  <si>
    <t>DG21031539</t>
    <phoneticPr fontId="17" type="noConversion"/>
  </si>
  <si>
    <t>供应商替代</t>
    <phoneticPr fontId="17" type="noConversion"/>
  </si>
  <si>
    <t>DG21031307</t>
    <phoneticPr fontId="17" type="noConversion"/>
  </si>
  <si>
    <t>DG21031307</t>
    <phoneticPr fontId="17" type="noConversion"/>
  </si>
  <si>
    <t>供应商替代</t>
    <phoneticPr fontId="17" type="noConversion"/>
  </si>
  <si>
    <t>临沂大千广告有限公司</t>
    <phoneticPr fontId="17" type="noConversion"/>
  </si>
  <si>
    <t>供应商替代</t>
    <phoneticPr fontId="17" type="noConversion"/>
  </si>
  <si>
    <t>临沂大千广告有限公司</t>
    <phoneticPr fontId="17" type="noConversion"/>
  </si>
  <si>
    <t>DG21031723</t>
    <phoneticPr fontId="17" type="noConversion"/>
  </si>
  <si>
    <t>供应商替代</t>
    <phoneticPr fontId="17" type="noConversion"/>
  </si>
  <si>
    <t>临沂大千广告有限公司</t>
    <phoneticPr fontId="17" type="noConversion"/>
  </si>
  <si>
    <t>DG21031540</t>
    <phoneticPr fontId="17" type="noConversion"/>
  </si>
  <si>
    <t>供应商替代</t>
    <phoneticPr fontId="17" type="noConversion"/>
  </si>
  <si>
    <t>DG21031437</t>
    <phoneticPr fontId="17" type="noConversion"/>
  </si>
  <si>
    <t>DG21031437</t>
    <phoneticPr fontId="17" type="noConversion"/>
  </si>
  <si>
    <t>DG21031437</t>
    <phoneticPr fontId="17" type="noConversion"/>
  </si>
  <si>
    <t>DG21031302</t>
    <phoneticPr fontId="17" type="noConversion"/>
  </si>
  <si>
    <t>DG21031200</t>
    <phoneticPr fontId="17" type="noConversion"/>
  </si>
  <si>
    <t>DG21031102</t>
    <phoneticPr fontId="17" type="noConversion"/>
  </si>
  <si>
    <t>DG21031090</t>
    <phoneticPr fontId="17" type="noConversion"/>
  </si>
  <si>
    <t>临沂大千广告有限公司</t>
    <phoneticPr fontId="17" type="noConversion"/>
  </si>
  <si>
    <t>DG21031027</t>
    <phoneticPr fontId="17" type="noConversion"/>
  </si>
  <si>
    <t>DG21031027</t>
    <phoneticPr fontId="17" type="noConversion"/>
  </si>
  <si>
    <t>上海鑫座钢铁物资有限公司</t>
    <phoneticPr fontId="17" type="noConversion"/>
  </si>
  <si>
    <t>DG21031670</t>
    <phoneticPr fontId="17" type="noConversion"/>
  </si>
  <si>
    <t>上海鑫座钢铁物资有限公司</t>
    <phoneticPr fontId="17" type="noConversion"/>
  </si>
  <si>
    <t>DG21031321</t>
    <phoneticPr fontId="17" type="noConversion"/>
  </si>
  <si>
    <t>深圳市祥帆电子科技有限公司</t>
    <phoneticPr fontId="17" type="noConversion"/>
  </si>
  <si>
    <t>DG21031410</t>
    <phoneticPr fontId="17" type="noConversion"/>
  </si>
  <si>
    <t>DG21021175</t>
    <phoneticPr fontId="17" type="noConversion"/>
  </si>
  <si>
    <t>3月份采购部降本明细表</t>
    <phoneticPr fontId="2" type="noConversion"/>
  </si>
  <si>
    <t>压缩机</t>
  </si>
  <si>
    <t>THU40WC6-U</t>
  </si>
  <si>
    <t>1月份采购部降本明细表</t>
    <phoneticPr fontId="2" type="noConversion"/>
  </si>
  <si>
    <t>GXGLW1040</t>
  </si>
  <si>
    <t>高效过滤网</t>
  </si>
  <si>
    <t>XJST-ACN250（H13高效，纸框贴棉、标签和拉手）292*190*50mm</t>
  </si>
  <si>
    <t>EHYGL1028</t>
  </si>
  <si>
    <t>二合一过滤网</t>
  </si>
  <si>
    <t>XJST-ACN250（F8中效+冷触媒，纸框贴棉、标签和拉手）320*190*50mm</t>
  </si>
  <si>
    <t>CXGAA1041</t>
  </si>
  <si>
    <t>粗效过滤网</t>
  </si>
  <si>
    <t>XJST-ACN250（G4初效，纸框贴棉、标签和拉手）315*190*50mm</t>
  </si>
  <si>
    <t>KQKGA1121</t>
  </si>
  <si>
    <t>空气开关</t>
  </si>
  <si>
    <t>BKN 3P D32A</t>
  </si>
  <si>
    <t>5LGBA1005</t>
  </si>
  <si>
    <t>胶合板</t>
  </si>
  <si>
    <t>3厘</t>
  </si>
  <si>
    <t>张</t>
  </si>
  <si>
    <t>DG21011484</t>
    <phoneticPr fontId="2" type="noConversion"/>
  </si>
  <si>
    <t>DG21031697</t>
  </si>
  <si>
    <t>台</t>
    <phoneticPr fontId="17" type="noConversion"/>
  </si>
  <si>
    <t>5月份采购部降本明细表</t>
    <phoneticPr fontId="2" type="noConversion"/>
  </si>
  <si>
    <t>4月份采购部降本明细表</t>
    <phoneticPr fontId="2" type="noConversion"/>
  </si>
  <si>
    <t>BQAAA1238</t>
  </si>
  <si>
    <t>芬尔-低温强热 直流变频，宽度200mm(贴机身户外专用)0.76PVC亮面，背面贴胶</t>
  </si>
  <si>
    <t>BQAAA1239</t>
  </si>
  <si>
    <t>芬尔-R410a 200*80mm（贴机身户外专用）0.76PVC亮面，背面贴胶</t>
  </si>
  <si>
    <t>GYJSB1003</t>
  </si>
  <si>
    <t>黄色三角文字（排水口），60*50mm，不干胶</t>
  </si>
  <si>
    <t>R410A</t>
  </si>
  <si>
    <t>制冷剂</t>
  </si>
  <si>
    <t>ZLJAA1007</t>
  </si>
  <si>
    <r>
      <t>2</t>
    </r>
    <r>
      <rPr>
        <sz val="12"/>
        <rFont val="宋体"/>
        <family val="3"/>
        <charset val="134"/>
      </rPr>
      <t>021.4.30</t>
    </r>
    <r>
      <rPr>
        <sz val="11"/>
        <color indexed="8"/>
        <rFont val="宋体"/>
        <family val="3"/>
        <charset val="134"/>
      </rPr>
      <t/>
    </r>
  </si>
  <si>
    <r>
      <t>2</t>
    </r>
    <r>
      <rPr>
        <sz val="12"/>
        <rFont val="宋体"/>
        <family val="3"/>
        <charset val="134"/>
      </rPr>
      <t>021.4.29</t>
    </r>
  </si>
  <si>
    <t>VR108KS-TFP-522 ，380V/50Hz R22</t>
  </si>
  <si>
    <t>谷轮压缩机</t>
  </si>
  <si>
    <r>
      <t>2</t>
    </r>
    <r>
      <rPr>
        <sz val="12"/>
        <rFont val="宋体"/>
        <family val="3"/>
        <charset val="134"/>
      </rPr>
      <t>021.4.22</t>
    </r>
  </si>
  <si>
    <t>ZW258HSP-TFP-522（含隔音棉）</t>
  </si>
  <si>
    <t>2021.4.22</t>
  </si>
  <si>
    <t>英华特 YW320C1-V100 380V/50HZ R410A</t>
  </si>
  <si>
    <t>英华特压缩机</t>
  </si>
  <si>
    <t>2021.4.20</t>
  </si>
  <si>
    <t>FDS-220,175-220V,AC 50Hz/60Hz 线长1.2m</t>
  </si>
  <si>
    <t>KZQAA1032</t>
  </si>
  <si>
    <t>2021.4.12</t>
  </si>
  <si>
    <t>304不锈钢五角星 手拧螺丝 M4*20</t>
  </si>
  <si>
    <t>辅料类</t>
  </si>
  <si>
    <t>FLLFL1059</t>
  </si>
  <si>
    <r>
      <t>2</t>
    </r>
    <r>
      <rPr>
        <sz val="12"/>
        <rFont val="宋体"/>
        <family val="3"/>
        <charset val="134"/>
      </rPr>
      <t>021.4.9</t>
    </r>
  </si>
  <si>
    <t>18款全热300/400C(冷触媒+80A)470*212*50</t>
  </si>
  <si>
    <t>EHYGL1023</t>
  </si>
  <si>
    <t>2021.4.1</t>
  </si>
  <si>
    <t>上海酷泰实业有限公司</t>
    <phoneticPr fontId="17" type="noConversion"/>
  </si>
  <si>
    <t>DG21041280</t>
    <phoneticPr fontId="17" type="noConversion"/>
  </si>
  <si>
    <t>龙岩市净康居环境科技有限公司</t>
    <phoneticPr fontId="17" type="noConversion"/>
  </si>
  <si>
    <t>DG21041473</t>
    <phoneticPr fontId="17" type="noConversion"/>
  </si>
  <si>
    <t>台</t>
    <phoneticPr fontId="17" type="noConversion"/>
  </si>
  <si>
    <t>李业鹏</t>
    <phoneticPr fontId="17" type="noConversion"/>
  </si>
  <si>
    <t>件</t>
    <phoneticPr fontId="17" type="noConversion"/>
  </si>
  <si>
    <t>个</t>
    <phoneticPr fontId="17" type="noConversion"/>
  </si>
  <si>
    <t>深圳市祥帆电子科技有限公司</t>
    <phoneticPr fontId="17" type="noConversion"/>
  </si>
  <si>
    <t>KF-900C（AC220V三速控制屏）湿腾</t>
  </si>
  <si>
    <t>南京天脉远红地暖科技有限公司</t>
    <phoneticPr fontId="17" type="noConversion"/>
  </si>
  <si>
    <t>李业鹏</t>
    <phoneticPr fontId="17" type="noConversion"/>
  </si>
  <si>
    <t>5LGBA1002</t>
  </si>
  <si>
    <t>18厘胶合板</t>
  </si>
  <si>
    <t>5LGBA1006</t>
  </si>
  <si>
    <t>8厘胶合板</t>
  </si>
  <si>
    <t>KZQZJ1224</t>
  </si>
  <si>
    <t>控制器组件</t>
  </si>
  <si>
    <t>18款全热交换新风除湿机控制器</t>
  </si>
  <si>
    <t>套</t>
    <phoneticPr fontId="2" type="noConversion"/>
  </si>
  <si>
    <t>套</t>
    <phoneticPr fontId="17" type="noConversion"/>
  </si>
  <si>
    <t xml:space="preserve"> 2021-04-28 </t>
    <phoneticPr fontId="17" type="noConversion"/>
  </si>
  <si>
    <r>
      <rPr>
        <sz val="11"/>
        <color theme="1"/>
        <rFont val="宋体"/>
        <family val="3"/>
        <charset val="134"/>
      </rPr>
      <t>北京海克智动科技开发有限公司</t>
    </r>
    <phoneticPr fontId="17" type="noConversion"/>
  </si>
  <si>
    <t>DG21041786</t>
    <phoneticPr fontId="17" type="noConversion"/>
  </si>
  <si>
    <t>QRJHQ1118</t>
  </si>
  <si>
    <t>XJST-ACN250（全热芯体，可水洗膜）387*185*320mm，片距3mm</t>
  </si>
  <si>
    <t>件</t>
    <phoneticPr fontId="2" type="noConversion"/>
  </si>
  <si>
    <t>6月份采购部降本明细表</t>
    <phoneticPr fontId="2" type="noConversion"/>
  </si>
  <si>
    <t>PLCKZ1029</t>
  </si>
  <si>
    <t>PLC控制器</t>
  </si>
  <si>
    <t>6ES7 288-1SR40-OAAO</t>
  </si>
  <si>
    <t>MNLSR1018</t>
  </si>
  <si>
    <t>模拟量输入模块</t>
  </si>
  <si>
    <t>6ES7 288-3AR04-OAAO</t>
  </si>
  <si>
    <t>MNLSR1013</t>
  </si>
  <si>
    <t>6ES7 288-3AE04-OAAO</t>
  </si>
  <si>
    <t>MNLMK1029</t>
  </si>
  <si>
    <t>模拟量输出模块</t>
  </si>
  <si>
    <t>6ES7 288-3AQ04-0AA0</t>
  </si>
  <si>
    <t>ZNTXK1003</t>
  </si>
  <si>
    <t>智能通讯模块</t>
  </si>
  <si>
    <t>6ES7 288-5CM01-0AA0</t>
  </si>
  <si>
    <t>MNLSR1016</t>
  </si>
  <si>
    <t>6ES7 288-3AR02-OAAO</t>
  </si>
  <si>
    <t>MNLMK1028</t>
  </si>
  <si>
    <t>6ES7 288-3AQ02-0AA0</t>
  </si>
  <si>
    <t>MNLRC1004</t>
  </si>
  <si>
    <t>模拟量输入输出模块</t>
  </si>
  <si>
    <t>6ES7 288-3AM03-OAAO</t>
  </si>
  <si>
    <t>PLCKZ1021</t>
  </si>
  <si>
    <t>6ES7 288-1SR20-OAAO</t>
  </si>
  <si>
    <t>PLCKZ1022</t>
  </si>
  <si>
    <t>6ES7 288-1SR30-OAAO</t>
  </si>
  <si>
    <t>绍兴百立杰环保科技有限公司</t>
    <phoneticPr fontId="17" type="noConversion"/>
  </si>
  <si>
    <t>DG21061043</t>
    <phoneticPr fontId="17" type="noConversion"/>
  </si>
  <si>
    <t>件</t>
    <phoneticPr fontId="17" type="noConversion"/>
  </si>
  <si>
    <t>龙岩市净康居环境科技有限公司</t>
    <phoneticPr fontId="17" type="noConversion"/>
  </si>
  <si>
    <t>台</t>
    <phoneticPr fontId="17" type="noConversion"/>
  </si>
  <si>
    <t>青岛环海新时代科技有限公司</t>
    <phoneticPr fontId="17" type="noConversion"/>
  </si>
  <si>
    <t>DG21061201</t>
    <phoneticPr fontId="17" type="noConversion"/>
  </si>
  <si>
    <t>青岛环海新时代科技有限公司</t>
    <phoneticPr fontId="17" type="noConversion"/>
  </si>
  <si>
    <t>件</t>
    <phoneticPr fontId="17" type="noConversion"/>
  </si>
  <si>
    <t>DG21061201</t>
    <phoneticPr fontId="17" type="noConversion"/>
  </si>
  <si>
    <t>DG21061201</t>
    <phoneticPr fontId="17" type="noConversion"/>
  </si>
  <si>
    <t>DG21061570</t>
    <phoneticPr fontId="17" type="noConversion"/>
  </si>
  <si>
    <t>DG21061518</t>
    <phoneticPr fontId="17" type="noConversion"/>
  </si>
  <si>
    <t>DG21051008</t>
    <phoneticPr fontId="2" type="noConversion"/>
  </si>
  <si>
    <t>费县军飞图文广告社</t>
    <phoneticPr fontId="17" type="noConversion"/>
  </si>
  <si>
    <t>无锡市永隆电器有限公司</t>
    <phoneticPr fontId="17" type="noConversion"/>
  </si>
  <si>
    <t>DG21051018</t>
    <phoneticPr fontId="2" type="noConversion"/>
  </si>
  <si>
    <t>CG21051036</t>
    <phoneticPr fontId="2" type="noConversion"/>
  </si>
  <si>
    <t>DG21051438</t>
    <phoneticPr fontId="2" type="noConversion"/>
  </si>
  <si>
    <t>CG21061121</t>
    <phoneticPr fontId="2" type="noConversion"/>
  </si>
  <si>
    <t xml:space="preserve"> CG21061033 </t>
    <phoneticPr fontId="2" type="noConversion"/>
  </si>
  <si>
    <t xml:space="preserve"> CG21061114  </t>
    <phoneticPr fontId="2" type="noConversion"/>
  </si>
  <si>
    <t>DG21061570</t>
    <phoneticPr fontId="17" type="noConversion"/>
  </si>
  <si>
    <t>DCJCQ1012</t>
  </si>
  <si>
    <t>电磁接触器</t>
  </si>
  <si>
    <t>MC-9b 220V</t>
  </si>
  <si>
    <t>KQKGA1041</t>
  </si>
  <si>
    <t>BKN 3P C50A</t>
  </si>
  <si>
    <t>DG21061009</t>
    <phoneticPr fontId="17" type="noConversion"/>
  </si>
  <si>
    <t>DG21061171</t>
    <phoneticPr fontId="17" type="noConversion"/>
  </si>
  <si>
    <t>深圳市祥帆电子科技有限公司</t>
    <phoneticPr fontId="17" type="noConversion"/>
  </si>
  <si>
    <t>DG21061475</t>
    <phoneticPr fontId="17" type="noConversion"/>
  </si>
  <si>
    <t>台</t>
    <phoneticPr fontId="17" type="noConversion"/>
  </si>
  <si>
    <t>临沂大千广告有限公司</t>
    <phoneticPr fontId="17" type="noConversion"/>
  </si>
  <si>
    <t>DG21061844</t>
    <phoneticPr fontId="17" type="noConversion"/>
  </si>
  <si>
    <t>DG21061844</t>
    <phoneticPr fontId="17" type="noConversion"/>
  </si>
  <si>
    <t>个</t>
    <phoneticPr fontId="17" type="noConversion"/>
  </si>
  <si>
    <t>震坤行工业超市（上海）有限公司</t>
    <phoneticPr fontId="17" type="noConversion"/>
  </si>
  <si>
    <t>DG21061776</t>
    <phoneticPr fontId="17" type="noConversion"/>
  </si>
  <si>
    <t>LS</t>
    <phoneticPr fontId="17" type="noConversion"/>
  </si>
  <si>
    <t>LS电产</t>
    <phoneticPr fontId="17" type="noConversion"/>
  </si>
  <si>
    <t>件</t>
    <phoneticPr fontId="17" type="noConversion"/>
  </si>
  <si>
    <t>DG21061518</t>
    <phoneticPr fontId="17" type="noConversion"/>
  </si>
  <si>
    <t>青岛环海新时代科技有限公司</t>
    <phoneticPr fontId="17" type="noConversion"/>
  </si>
  <si>
    <t>件</t>
    <phoneticPr fontId="17" type="noConversion"/>
  </si>
  <si>
    <t>DG21051438</t>
    <phoneticPr fontId="17" type="noConversion"/>
  </si>
  <si>
    <t>DG21061201</t>
    <phoneticPr fontId="17" type="noConversion"/>
  </si>
  <si>
    <t>GDSBA1359</t>
  </si>
  <si>
    <t>固定设备</t>
  </si>
  <si>
    <t>翅片模具 φ7.3mm*12R*2P（20.5mm*12.7mm）</t>
  </si>
  <si>
    <t>GDSBA1360</t>
  </si>
  <si>
    <t>翅片模具 φ16.4mm*8R*1P（38.1mm*33mm）</t>
  </si>
  <si>
    <t>GDSBA1358</t>
  </si>
  <si>
    <t>手动胀管机 φ7、φ9.52、φ15.88</t>
  </si>
  <si>
    <t>GDSBA1363</t>
  </si>
  <si>
    <t>45吨翅片开式冲床</t>
  </si>
  <si>
    <t>无锡曼联精密模具有限公司</t>
    <phoneticPr fontId="17" type="noConversion"/>
  </si>
  <si>
    <t>DG21061307</t>
    <phoneticPr fontId="17" type="noConversion"/>
  </si>
  <si>
    <t>套</t>
    <phoneticPr fontId="17" type="noConversion"/>
  </si>
  <si>
    <t>DG21061307</t>
    <phoneticPr fontId="17" type="noConversion"/>
  </si>
  <si>
    <t>苏迈特智能科技（江苏）有限公司</t>
    <phoneticPr fontId="17" type="noConversion"/>
  </si>
  <si>
    <t>DG21061303</t>
    <phoneticPr fontId="17" type="noConversion"/>
  </si>
  <si>
    <t>DG21061303</t>
    <phoneticPr fontId="17" type="noConversion"/>
  </si>
  <si>
    <t>ZLJAA1003</t>
  </si>
  <si>
    <t>R22</t>
  </si>
  <si>
    <t>g</t>
    <phoneticPr fontId="17" type="noConversion"/>
  </si>
  <si>
    <t>临沂市兰山区席杰板材厂</t>
    <phoneticPr fontId="2" type="noConversion"/>
  </si>
  <si>
    <t>淄博气宇空调节能设备有限公司</t>
    <phoneticPr fontId="17" type="noConversion"/>
  </si>
  <si>
    <t>QRJHQ1060</t>
    <phoneticPr fontId="17" type="noConversion"/>
  </si>
  <si>
    <t>YHTYJ1014</t>
    <phoneticPr fontId="17" type="noConversion"/>
  </si>
  <si>
    <t>上海宏谷冷冻机有限公司</t>
    <phoneticPr fontId="17" type="noConversion"/>
  </si>
  <si>
    <t>GLYSJ1026</t>
    <phoneticPr fontId="17" type="noConversion"/>
  </si>
  <si>
    <t>GLYSJ1030</t>
    <phoneticPr fontId="17" type="noConversion"/>
  </si>
  <si>
    <t>YSJAA1040</t>
    <phoneticPr fontId="17" type="noConversion"/>
  </si>
  <si>
    <t>DG21061803</t>
    <phoneticPr fontId="17" type="noConversion"/>
  </si>
  <si>
    <t>DG21061043</t>
    <phoneticPr fontId="17" type="noConversion"/>
  </si>
  <si>
    <t>DG2106178</t>
    <phoneticPr fontId="17" type="noConversion"/>
  </si>
  <si>
    <t>DG21061776</t>
    <phoneticPr fontId="17" type="noConversion"/>
  </si>
  <si>
    <t>淄博气宇空调节能设备有限公司</t>
    <phoneticPr fontId="17" type="noConversion"/>
  </si>
  <si>
    <t>DG21061667</t>
    <phoneticPr fontId="17" type="noConversion"/>
  </si>
  <si>
    <t>江苏史利姆智能测控技术有限公司</t>
    <phoneticPr fontId="17" type="noConversion"/>
  </si>
  <si>
    <t>DG21061525</t>
    <phoneticPr fontId="17" type="noConversion"/>
  </si>
  <si>
    <t>7月份采购部降本明细表</t>
    <phoneticPr fontId="2" type="noConversion"/>
  </si>
  <si>
    <t>件</t>
  </si>
  <si>
    <t>DG21071190</t>
  </si>
  <si>
    <t>淄博气宇空调节能设备有限公司</t>
    <phoneticPr fontId="2" type="noConversion"/>
  </si>
  <si>
    <t>DG21071191</t>
  </si>
  <si>
    <t>LGYSJ1004</t>
  </si>
  <si>
    <t>LG压缩机</t>
  </si>
  <si>
    <t>SBA052YBA</t>
  </si>
  <si>
    <t>LG</t>
  </si>
  <si>
    <t>上海科加贸易有限公司</t>
    <phoneticPr fontId="2" type="noConversion"/>
  </si>
  <si>
    <t>DG21071249</t>
    <phoneticPr fontId="2" type="noConversion"/>
  </si>
  <si>
    <t>HTFYT1043</t>
  </si>
  <si>
    <t>黄铜分液头</t>
  </si>
  <si>
    <t>φ16*φ5.2*20孔（配分流垫片）</t>
  </si>
  <si>
    <t>件</t>
    <phoneticPr fontId="2" type="noConversion"/>
  </si>
  <si>
    <t>响水县利尔达制冷配件有限公司</t>
    <phoneticPr fontId="2" type="noConversion"/>
  </si>
  <si>
    <t>DG21071226</t>
    <phoneticPr fontId="2" type="noConversion"/>
  </si>
  <si>
    <t>DG21031606</t>
  </si>
  <si>
    <t>DG21021082</t>
    <phoneticPr fontId="2" type="noConversion"/>
  </si>
  <si>
    <t>DG21071273</t>
  </si>
  <si>
    <t>QRJHQ1120</t>
  </si>
  <si>
    <t>XJST-ACN500（灰色芯体，高分子可水洗膜）380*110*230*2.3-275mm</t>
  </si>
  <si>
    <r>
      <rPr>
        <sz val="11"/>
        <color theme="1"/>
        <rFont val="宋体"/>
        <family val="3"/>
        <charset val="134"/>
      </rPr>
      <t>中山市福维环境科技有限公司</t>
    </r>
    <phoneticPr fontId="2" type="noConversion"/>
  </si>
  <si>
    <r>
      <t>XJST-ACN250</t>
    </r>
    <r>
      <rPr>
        <sz val="11"/>
        <color theme="1"/>
        <rFont val="宋体"/>
        <family val="3"/>
        <charset val="134"/>
      </rPr>
      <t>（灰色芯体，高分子可水洗膜）</t>
    </r>
    <r>
      <rPr>
        <sz val="11"/>
        <color theme="1"/>
        <rFont val="Tahoma"/>
        <family val="2"/>
        <charset val="134"/>
      </rPr>
      <t>387*185*320mm</t>
    </r>
    <r>
      <rPr>
        <sz val="11"/>
        <color theme="1"/>
        <rFont val="宋体"/>
        <family val="3"/>
        <charset val="134"/>
      </rPr>
      <t>，片距</t>
    </r>
    <r>
      <rPr>
        <sz val="11"/>
        <color theme="1"/>
        <rFont val="Tahoma"/>
        <family val="2"/>
        <charset val="134"/>
      </rPr>
      <t>3mm</t>
    </r>
    <phoneticPr fontId="17" type="noConversion"/>
  </si>
  <si>
    <t>控制器组件</t>
    <phoneticPr fontId="17" type="noConversion"/>
  </si>
  <si>
    <t>BQAAA1084</t>
  </si>
  <si>
    <t>GST-T38箱外标贴</t>
  </si>
  <si>
    <t>BQAAA1085</t>
  </si>
  <si>
    <t>GST-T58箱外标贴</t>
  </si>
  <si>
    <t>BQAAA1164</t>
  </si>
  <si>
    <t>FE-JX58/500T箱外标贴</t>
  </si>
  <si>
    <t>BQAAA1165</t>
  </si>
  <si>
    <t>FE-JX58T箱外标贴</t>
  </si>
  <si>
    <t>FKBSA1038</t>
  </si>
  <si>
    <t>风口标识</t>
  </si>
  <si>
    <t>中央除湿-两口 55*23mm</t>
  </si>
  <si>
    <t>张</t>
    <phoneticPr fontId="2" type="noConversion"/>
  </si>
  <si>
    <t>DG21071163</t>
  </si>
  <si>
    <t>DG21071334</t>
  </si>
  <si>
    <t>CXGAA1019</t>
  </si>
  <si>
    <t>DG21071276</t>
  </si>
  <si>
    <t xml:space="preserve"> 粗效过滤网 </t>
    <phoneticPr fontId="2" type="noConversion"/>
  </si>
  <si>
    <t>XST-1500（G4粗效棉+铝框）245*300*20mm</t>
  </si>
  <si>
    <t>XST-1500（G4粗效棉+铝框）245*300*20mm</t>
    <phoneticPr fontId="2" type="noConversion"/>
  </si>
  <si>
    <t>CXGLQ1193</t>
  </si>
  <si>
    <t>G4初效过滤网</t>
  </si>
  <si>
    <t>G4，498*242*20mm（带棉，加铝边框）</t>
  </si>
  <si>
    <t>GXGLW1104</t>
  </si>
  <si>
    <t>H11高效,498*242*50mm（带棉，加铝边框）</t>
  </si>
  <si>
    <t>PTCSJ1003</t>
    <phoneticPr fontId="17" type="noConversion"/>
  </si>
  <si>
    <t>全热交换器</t>
    <phoneticPr fontId="17" type="noConversion"/>
  </si>
  <si>
    <r>
      <t xml:space="preserve">PTC/1.5KW/220V </t>
    </r>
    <r>
      <rPr>
        <sz val="11"/>
        <color theme="1"/>
        <rFont val="宋体"/>
        <family val="3"/>
        <charset val="134"/>
      </rPr>
      <t>圆形</t>
    </r>
    <r>
      <rPr>
        <sz val="11"/>
        <color theme="1"/>
        <rFont val="Tahoma"/>
        <family val="2"/>
        <charset val="134"/>
      </rPr>
      <t xml:space="preserve"> </t>
    </r>
    <r>
      <rPr>
        <sz val="11"/>
        <color theme="1"/>
        <rFont val="宋体"/>
        <family val="3"/>
        <charset val="134"/>
      </rPr>
      <t>八芯</t>
    </r>
    <r>
      <rPr>
        <sz val="11"/>
        <color theme="1"/>
        <rFont val="Tahoma"/>
        <family val="2"/>
        <charset val="134"/>
      </rPr>
      <t xml:space="preserve"> </t>
    </r>
    <r>
      <rPr>
        <sz val="11"/>
        <color theme="1"/>
        <rFont val="宋体"/>
        <family val="3"/>
        <charset val="134"/>
      </rPr>
      <t>线长</t>
    </r>
    <r>
      <rPr>
        <sz val="11"/>
        <color theme="1"/>
        <rFont val="Tahoma"/>
        <family val="2"/>
        <charset val="134"/>
      </rPr>
      <t>100cm φ35*288mm</t>
    </r>
    <phoneticPr fontId="17" type="noConversion"/>
  </si>
  <si>
    <t>DG21071312</t>
  </si>
  <si>
    <t>BXGDS1004</t>
  </si>
  <si>
    <t>不锈钢内丝直通</t>
  </si>
  <si>
    <t>DN40*20 304不锈钢</t>
  </si>
  <si>
    <t>鼎元</t>
  </si>
  <si>
    <t>DG21071327</t>
  </si>
  <si>
    <t>三花内置强排水泵 PSB-12A 220-240V(50/60Hz)</t>
    <phoneticPr fontId="2" type="noConversion"/>
  </si>
  <si>
    <t>DG21071227</t>
    <phoneticPr fontId="2" type="noConversion"/>
  </si>
  <si>
    <t>SBCJA1059</t>
  </si>
  <si>
    <t>水泵</t>
  </si>
  <si>
    <t>排水泵 DP-12230 220-240V 50/60Hz 9.6W/9W</t>
  </si>
  <si>
    <t>台</t>
    <phoneticPr fontId="2" type="noConversion"/>
  </si>
  <si>
    <t>DG21071452</t>
  </si>
  <si>
    <t>KGDYA1013</t>
  </si>
  <si>
    <t>开关电源</t>
  </si>
  <si>
    <t>MDR-100-24</t>
  </si>
  <si>
    <t>DG21071483</t>
    <phoneticPr fontId="2" type="noConversion"/>
  </si>
  <si>
    <t>LGYSJ1001</t>
  </si>
  <si>
    <t>QA114PCE</t>
  </si>
  <si>
    <t>CG21071054</t>
    <phoneticPr fontId="2" type="noConversion"/>
  </si>
  <si>
    <t xml:space="preserve"> 2021-07-15 </t>
    <phoneticPr fontId="2" type="noConversion"/>
  </si>
  <si>
    <t>SXAAA1017</t>
  </si>
  <si>
    <t>水箱</t>
  </si>
  <si>
    <t>ST-HX-60</t>
  </si>
  <si>
    <t>SXAAA1018</t>
  </si>
  <si>
    <t>ST-HX-100</t>
  </si>
  <si>
    <t>DG21071453</t>
  </si>
  <si>
    <t>JXDZA1023</t>
  </si>
  <si>
    <t>传强针+带耳座-5.08-8P</t>
    <phoneticPr fontId="2" type="noConversion"/>
  </si>
  <si>
    <t xml:space="preserve">接线端子  </t>
    <phoneticPr fontId="2" type="noConversion"/>
  </si>
  <si>
    <t>ZTTFM1007</t>
  </si>
  <si>
    <t>紫铜铜封帽</t>
  </si>
  <si>
    <t>φ19.05壁厚1mm</t>
  </si>
  <si>
    <t>双丰</t>
  </si>
  <si>
    <t>DG21071619</t>
  </si>
  <si>
    <t>ZTTFM1009</t>
  </si>
  <si>
    <t>φ22.23 壁厚1mm</t>
  </si>
  <si>
    <t>个</t>
    <phoneticPr fontId="17" type="noConversion"/>
  </si>
  <si>
    <t>张</t>
    <phoneticPr fontId="17" type="noConversion"/>
  </si>
  <si>
    <t>DG21071632</t>
  </si>
  <si>
    <r>
      <t>PTC</t>
    </r>
    <r>
      <rPr>
        <sz val="11"/>
        <color theme="1"/>
        <rFont val="宋体"/>
        <family val="3"/>
        <charset val="134"/>
      </rPr>
      <t>水加热器</t>
    </r>
    <phoneticPr fontId="17" type="noConversion"/>
  </si>
  <si>
    <t>绍兴百立杰环保科技有限公司</t>
    <phoneticPr fontId="2" type="noConversion"/>
  </si>
  <si>
    <t>临沂大千广告有限公司</t>
    <phoneticPr fontId="2" type="noConversion"/>
  </si>
  <si>
    <t>龙岩市净康居环境科技有限公司</t>
    <phoneticPr fontId="2" type="noConversion"/>
  </si>
  <si>
    <r>
      <rPr>
        <sz val="11"/>
        <color theme="1"/>
        <rFont val="宋体"/>
        <family val="3"/>
        <charset val="134"/>
      </rPr>
      <t>东莞市天成热敏电阻有限公司</t>
    </r>
    <phoneticPr fontId="2" type="noConversion"/>
  </si>
  <si>
    <t>苏州鼎元新金属科技有限公司</t>
    <phoneticPr fontId="2" type="noConversion"/>
  </si>
  <si>
    <t>青岛俊驰涵制冷设备有限公司</t>
    <phoneticPr fontId="2" type="noConversion"/>
  </si>
  <si>
    <t>山东华昇隆太阳能科技有限公司</t>
    <phoneticPr fontId="2" type="noConversion"/>
  </si>
  <si>
    <t>诸暨市杨梅桥汽冷配套厂</t>
    <phoneticPr fontId="2" type="noConversion"/>
  </si>
  <si>
    <t>济南天纳科技有限公司</t>
    <phoneticPr fontId="2" type="noConversion"/>
  </si>
  <si>
    <t>慈溪市凯峰电子有限公司</t>
    <phoneticPr fontId="2" type="noConversion"/>
  </si>
  <si>
    <t>费县岭金木制品厂</t>
    <phoneticPr fontId="2" type="noConversion"/>
  </si>
  <si>
    <t>DG21051008</t>
    <phoneticPr fontId="2" type="noConversion"/>
  </si>
  <si>
    <t>临沂大千广告有限公司</t>
    <phoneticPr fontId="17" type="noConversion"/>
  </si>
  <si>
    <t>DG21041345</t>
    <phoneticPr fontId="2" type="noConversion"/>
  </si>
  <si>
    <t>南京天脉远红地暖科技有限公司</t>
    <phoneticPr fontId="17" type="noConversion"/>
  </si>
  <si>
    <t>南京天脉远红地暖科技有限公司</t>
    <phoneticPr fontId="17" type="noConversion"/>
  </si>
  <si>
    <t>CG21051021</t>
    <phoneticPr fontId="2" type="noConversion"/>
  </si>
  <si>
    <t>CG21051018</t>
    <phoneticPr fontId="2" type="noConversion"/>
  </si>
  <si>
    <t>北京海克智动科技开发有限公司</t>
    <phoneticPr fontId="17" type="noConversion"/>
  </si>
  <si>
    <t>DG21051231</t>
    <phoneticPr fontId="2" type="noConversion"/>
  </si>
  <si>
    <t>绍兴百立杰环保科技有限公司</t>
    <phoneticPr fontId="17" type="noConversion"/>
  </si>
  <si>
    <t>DG21041474</t>
    <phoneticPr fontId="2" type="noConversion"/>
  </si>
  <si>
    <t>深圳市祥帆电子科技有限公司</t>
    <phoneticPr fontId="17" type="noConversion"/>
  </si>
  <si>
    <t xml:space="preserve"> DG21051232 </t>
    <phoneticPr fontId="2" type="noConversion"/>
  </si>
  <si>
    <t>苏州鼎元新金属科技有限公司</t>
    <phoneticPr fontId="17" type="noConversion"/>
  </si>
  <si>
    <t>DG21051313</t>
    <phoneticPr fontId="2" type="noConversion"/>
  </si>
  <si>
    <t>诸暨市杨梅桥汽冷配套厂</t>
    <phoneticPr fontId="17" type="noConversion"/>
  </si>
  <si>
    <t>DG21051157</t>
    <phoneticPr fontId="2" type="noConversion"/>
  </si>
  <si>
    <t>诸暨市杨梅桥汽冷配套厂</t>
    <phoneticPr fontId="17" type="noConversion"/>
  </si>
  <si>
    <r>
      <rPr>
        <sz val="11"/>
        <color rgb="FF333333"/>
        <rFont val="等线"/>
        <family val="2"/>
      </rPr>
      <t>台</t>
    </r>
    <phoneticPr fontId="2" type="noConversion"/>
  </si>
  <si>
    <t>龙岩市净康居环境科技有限公司</t>
    <phoneticPr fontId="17" type="noConversion"/>
  </si>
  <si>
    <t>DG21041473</t>
    <phoneticPr fontId="17" type="noConversion"/>
  </si>
  <si>
    <t>龙岩市净康居环境科技有限公司</t>
    <phoneticPr fontId="17" type="noConversion"/>
  </si>
  <si>
    <t>DG21041473</t>
    <phoneticPr fontId="17" type="noConversion"/>
  </si>
  <si>
    <t>北京东圣德威冷气设备有限公司</t>
    <phoneticPr fontId="17" type="noConversion"/>
  </si>
  <si>
    <t>DG21041476</t>
    <phoneticPr fontId="17" type="noConversion"/>
  </si>
  <si>
    <t>台</t>
    <phoneticPr fontId="17" type="noConversion"/>
  </si>
  <si>
    <t>DG21041481</t>
    <phoneticPr fontId="17" type="noConversion"/>
  </si>
  <si>
    <t>DG21041589</t>
    <phoneticPr fontId="17" type="noConversion"/>
  </si>
  <si>
    <t>龙岩市净康居环境科技有限公司</t>
    <phoneticPr fontId="17" type="noConversion"/>
  </si>
  <si>
    <t>DG21041044</t>
    <phoneticPr fontId="17" type="noConversion"/>
  </si>
  <si>
    <t>件</t>
    <phoneticPr fontId="17" type="noConversion"/>
  </si>
  <si>
    <t>众耀新包装科技（苏州）有限公司</t>
    <phoneticPr fontId="17" type="noConversion"/>
  </si>
  <si>
    <t>DG21041194</t>
    <phoneticPr fontId="17" type="noConversion"/>
  </si>
  <si>
    <t>江苏史利姆智能测控技术有限公司</t>
    <phoneticPr fontId="17" type="noConversion"/>
  </si>
  <si>
    <t>DG21041315</t>
    <phoneticPr fontId="17" type="noConversion"/>
  </si>
  <si>
    <t>个</t>
    <phoneticPr fontId="17" type="noConversion"/>
  </si>
  <si>
    <t>上海复榕贸易有限公司</t>
    <phoneticPr fontId="17" type="noConversion"/>
  </si>
  <si>
    <t>DG21041569</t>
    <phoneticPr fontId="17" type="noConversion"/>
  </si>
  <si>
    <t>台</t>
    <phoneticPr fontId="17" type="noConversion"/>
  </si>
  <si>
    <t>DG21041638</t>
    <phoneticPr fontId="17" type="noConversion"/>
  </si>
  <si>
    <t>DG21041608</t>
    <phoneticPr fontId="17" type="noConversion"/>
  </si>
  <si>
    <t>上海爱新液化气体有限公司</t>
    <phoneticPr fontId="17" type="noConversion"/>
  </si>
  <si>
    <t>DG21041780</t>
    <phoneticPr fontId="17" type="noConversion"/>
  </si>
  <si>
    <t>阿科玛</t>
    <phoneticPr fontId="17" type="noConversion"/>
  </si>
  <si>
    <t>上海爱新液化气体有限公司</t>
    <phoneticPr fontId="17" type="noConversion"/>
  </si>
  <si>
    <t>DG21041825</t>
    <phoneticPr fontId="17" type="noConversion"/>
  </si>
  <si>
    <t>深圳市祥帆电子科技有限公司</t>
    <phoneticPr fontId="17" type="noConversion"/>
  </si>
  <si>
    <t>DG21041558</t>
    <phoneticPr fontId="17" type="noConversion"/>
  </si>
  <si>
    <t>DG21041171</t>
    <phoneticPr fontId="17" type="noConversion"/>
  </si>
  <si>
    <t>DG21041099</t>
    <phoneticPr fontId="17" type="noConversion"/>
  </si>
  <si>
    <t>南京天脉远红地暖科技有限公司</t>
    <phoneticPr fontId="17" type="noConversion"/>
  </si>
  <si>
    <t>CG21041026</t>
    <phoneticPr fontId="17" type="noConversion"/>
  </si>
  <si>
    <t>㎡</t>
    <phoneticPr fontId="17" type="noConversion"/>
  </si>
  <si>
    <t>DG21041711</t>
    <phoneticPr fontId="17" type="noConversion"/>
  </si>
  <si>
    <t>张</t>
    <phoneticPr fontId="17" type="noConversion"/>
  </si>
  <si>
    <t>DG21041589</t>
    <phoneticPr fontId="17" type="noConversion"/>
  </si>
  <si>
    <t>DG21041314</t>
    <phoneticPr fontId="17" type="noConversion"/>
  </si>
  <si>
    <t>张</t>
    <phoneticPr fontId="17" type="noConversion"/>
  </si>
  <si>
    <t>套</t>
    <phoneticPr fontId="17" type="noConversion"/>
  </si>
  <si>
    <t>DG21041474</t>
    <phoneticPr fontId="17" type="noConversion"/>
  </si>
  <si>
    <t>DG21041033</t>
    <phoneticPr fontId="17" type="noConversion"/>
  </si>
  <si>
    <t>DG21041008</t>
    <phoneticPr fontId="17" type="noConversion"/>
  </si>
  <si>
    <t>鼎元</t>
    <phoneticPr fontId="17" type="noConversion"/>
  </si>
  <si>
    <r>
      <rPr>
        <sz val="11"/>
        <color theme="1"/>
        <rFont val="宋体"/>
        <family val="3"/>
        <charset val="134"/>
      </rPr>
      <t>李业鹏</t>
    </r>
    <phoneticPr fontId="17" type="noConversion"/>
  </si>
  <si>
    <r>
      <rPr>
        <sz val="11"/>
        <color theme="1"/>
        <rFont val="宋体"/>
        <family val="3"/>
        <charset val="134"/>
      </rPr>
      <t>控制器</t>
    </r>
    <phoneticPr fontId="17" type="noConversion"/>
  </si>
  <si>
    <r>
      <rPr>
        <sz val="11"/>
        <color theme="1"/>
        <rFont val="宋体"/>
        <family val="3"/>
        <charset val="134"/>
      </rPr>
      <t>东莞市天成热敏电阻有限公司</t>
    </r>
    <phoneticPr fontId="17" type="noConversion"/>
  </si>
  <si>
    <r>
      <t xml:space="preserve">PTC/1.5KW/220V </t>
    </r>
    <r>
      <rPr>
        <sz val="11"/>
        <color theme="1"/>
        <rFont val="宋体"/>
        <family val="3"/>
        <charset val="134"/>
      </rPr>
      <t>圆形</t>
    </r>
    <r>
      <rPr>
        <sz val="11"/>
        <color theme="1"/>
        <rFont val="Tahoma"/>
        <family val="2"/>
        <charset val="134"/>
      </rPr>
      <t xml:space="preserve"> </t>
    </r>
    <r>
      <rPr>
        <sz val="11"/>
        <color theme="1"/>
        <rFont val="宋体"/>
        <family val="3"/>
        <charset val="134"/>
      </rPr>
      <t>八芯</t>
    </r>
    <r>
      <rPr>
        <sz val="11"/>
        <color theme="1"/>
        <rFont val="Tahoma"/>
        <family val="2"/>
        <charset val="134"/>
      </rPr>
      <t xml:space="preserve"> </t>
    </r>
    <r>
      <rPr>
        <sz val="11"/>
        <color theme="1"/>
        <rFont val="宋体"/>
        <family val="3"/>
        <charset val="134"/>
      </rPr>
      <t>线长</t>
    </r>
    <r>
      <rPr>
        <sz val="11"/>
        <color theme="1"/>
        <rFont val="Tahoma"/>
        <family val="2"/>
        <charset val="134"/>
      </rPr>
      <t>100cm φ35*288mm</t>
    </r>
    <phoneticPr fontId="17" type="noConversion"/>
  </si>
  <si>
    <t>张</t>
    <phoneticPr fontId="17" type="noConversion"/>
  </si>
  <si>
    <t>DG21071644</t>
  </si>
  <si>
    <t>KGDYA1011</t>
    <phoneticPr fontId="2" type="noConversion"/>
  </si>
  <si>
    <t>LRS-35-24</t>
  </si>
  <si>
    <t>CG21071104</t>
  </si>
  <si>
    <t>AZFLA2987</t>
  </si>
  <si>
    <t>CG21071073</t>
  </si>
  <si>
    <t>CG21071006</t>
  </si>
  <si>
    <t>CG21071007</t>
  </si>
  <si>
    <t>欧文斯科宁风管BD475、3*1.22M*0.25/FG/8 有企口</t>
  </si>
  <si>
    <t>讴隆</t>
  </si>
  <si>
    <t>讴隆（上海）实业有限公司</t>
    <phoneticPr fontId="2" type="noConversion"/>
  </si>
  <si>
    <t xml:space="preserve"> 2021-07-21 </t>
    <phoneticPr fontId="2" type="noConversion"/>
  </si>
  <si>
    <t>DG21071835</t>
    <phoneticPr fontId="2" type="noConversion"/>
  </si>
  <si>
    <t>DG21071775</t>
    <phoneticPr fontId="2" type="noConversion"/>
  </si>
  <si>
    <t>DG21071644</t>
    <phoneticPr fontId="2" type="noConversion"/>
  </si>
  <si>
    <t>DG21071452</t>
    <phoneticPr fontId="2" type="noConversion"/>
  </si>
  <si>
    <t>KGDYA1013</t>
    <phoneticPr fontId="2" type="noConversion"/>
  </si>
  <si>
    <t>KGDYA1031</t>
    <phoneticPr fontId="2" type="noConversion"/>
  </si>
  <si>
    <t>MDR-60W-24</t>
  </si>
  <si>
    <t>DG21071807</t>
    <phoneticPr fontId="2" type="noConversion"/>
  </si>
  <si>
    <t>HTZTJ1026</t>
    <phoneticPr fontId="2" type="noConversion"/>
  </si>
  <si>
    <t>黄铜直通接头</t>
  </si>
  <si>
    <t>延长6分，6角内外丝加长管，100mm长</t>
  </si>
  <si>
    <t>ZLJDW1005</t>
  </si>
  <si>
    <t>ZLJDW1006</t>
  </si>
  <si>
    <t>转轮架定位杆</t>
  </si>
  <si>
    <t>φ12*50mm（304不锈钢）</t>
  </si>
  <si>
    <t>φ12*120mm（304不锈钢）</t>
  </si>
  <si>
    <t>ZLZCJ1018</t>
  </si>
  <si>
    <t>转轮轴</t>
  </si>
  <si>
    <t>φ19.9*120mm (304不锈钢)</t>
  </si>
  <si>
    <t>ZLZCJ1019</t>
  </si>
  <si>
    <t>φ19.9*50mm (304不锈钢)</t>
  </si>
  <si>
    <t>DG21071793</t>
    <phoneticPr fontId="2" type="noConversion"/>
  </si>
  <si>
    <t>BLQAA1162</t>
  </si>
  <si>
    <t>表冷器</t>
  </si>
  <si>
    <t>WHTJ-3000DL 表冷器组件</t>
  </si>
  <si>
    <t>BLQAA1161</t>
  </si>
  <si>
    <t>WHTJ-5000DL 表冷器组件</t>
  </si>
  <si>
    <t>BLQAA1160</t>
  </si>
  <si>
    <t>WHTJ-1800DL 表冷器组件</t>
  </si>
  <si>
    <t>BLQAA1156</t>
  </si>
  <si>
    <t>WHTJ-4000DL 表冷器组件</t>
  </si>
  <si>
    <t>BLQAA1163</t>
  </si>
  <si>
    <t>WHTJ-1200DL 表冷器组件</t>
  </si>
  <si>
    <t>BLQAA1168</t>
  </si>
  <si>
    <t>WHTJ-3000GL 表冷器组件</t>
  </si>
  <si>
    <t>BLQAA1174</t>
  </si>
  <si>
    <t>WHTJ-1200GL 表冷器组件</t>
  </si>
  <si>
    <t>BLQAA1151</t>
  </si>
  <si>
    <t>WHTJ-5000GL 表冷器组件</t>
  </si>
  <si>
    <t>BLQAA1175</t>
  </si>
  <si>
    <t>WHTJ-6000GL 表冷器组件</t>
  </si>
  <si>
    <t>BLQAA1176</t>
  </si>
  <si>
    <t>XJST-1200DL，V型组件（上组件+下组件），DN20外丝接口</t>
  </si>
  <si>
    <t>海安迈德机械有限公司</t>
    <phoneticPr fontId="2" type="noConversion"/>
  </si>
  <si>
    <t>DG21071862</t>
    <phoneticPr fontId="2" type="noConversion"/>
  </si>
  <si>
    <t>DG21071851</t>
    <phoneticPr fontId="2" type="noConversion"/>
  </si>
  <si>
    <t>DG21071850</t>
    <phoneticPr fontId="2" type="noConversion"/>
  </si>
  <si>
    <t>DG21071852</t>
    <phoneticPr fontId="2" type="noConversion"/>
  </si>
  <si>
    <t xml:space="preserve"> DG21071835 </t>
    <phoneticPr fontId="2" type="noConversion"/>
  </si>
  <si>
    <t>电子膨胀阀</t>
  </si>
  <si>
    <t>DPF(TS1)3.0C-01 线长:2000mm</t>
  </si>
  <si>
    <t>浙江三花商贸有限公司</t>
    <phoneticPr fontId="2" type="noConversion"/>
  </si>
  <si>
    <t>DG21071802</t>
    <phoneticPr fontId="2" type="noConversion"/>
  </si>
  <si>
    <t>DZPZF1030</t>
    <phoneticPr fontId="2" type="noConversion"/>
  </si>
  <si>
    <t>DG21071857</t>
    <phoneticPr fontId="2" type="noConversion"/>
  </si>
  <si>
    <t>XJST-ACN350（灰色芯体，高分子可水洗膜）387*185*380mm，片距3mm</t>
  </si>
  <si>
    <t>XJST-ACN250（灰色芯体，高分子可水洗膜）387*185*320mm，片距3mm</t>
  </si>
  <si>
    <t>DG21071274</t>
    <phoneticPr fontId="2" type="noConversion"/>
  </si>
  <si>
    <t>QRJHQ1119</t>
    <phoneticPr fontId="2" type="noConversion"/>
  </si>
  <si>
    <t>DG21071788</t>
    <phoneticPr fontId="2" type="noConversion"/>
  </si>
  <si>
    <t>QRJHQ1118</t>
    <phoneticPr fontId="2" type="noConversion"/>
  </si>
  <si>
    <t>雾化板</t>
  </si>
  <si>
    <t>M1007-2</t>
  </si>
  <si>
    <r>
      <rPr>
        <sz val="11"/>
        <color theme="1"/>
        <rFont val="宋体"/>
        <family val="3"/>
        <charset val="134"/>
      </rPr>
      <t>佛山市南海科日超声电子有限公司</t>
    </r>
    <phoneticPr fontId="2" type="noConversion"/>
  </si>
  <si>
    <t xml:space="preserve"> DG21071778 </t>
    <phoneticPr fontId="2" type="noConversion"/>
  </si>
  <si>
    <t>WHBAA1007</t>
    <phoneticPr fontId="2" type="noConversion"/>
  </si>
  <si>
    <t>8月份采购部降本明细表</t>
    <phoneticPr fontId="2" type="noConversion"/>
  </si>
  <si>
    <t>AZFLA3062</t>
  </si>
  <si>
    <t>欧文斯科宁压敏胶带45m*75mm国产</t>
  </si>
  <si>
    <t>CG21081009</t>
  </si>
  <si>
    <t>浙江巨氟龙新材料科技有限公司</t>
    <phoneticPr fontId="17" type="noConversion"/>
  </si>
  <si>
    <t>DG21061803</t>
    <phoneticPr fontId="2" type="noConversion"/>
  </si>
  <si>
    <t>DG21071527</t>
    <phoneticPr fontId="2" type="noConversion"/>
  </si>
  <si>
    <t>DG21071010</t>
    <phoneticPr fontId="2" type="noConversion"/>
  </si>
  <si>
    <t>KQKGA1113</t>
  </si>
  <si>
    <t>BKN 3P D10A</t>
  </si>
  <si>
    <t>KQKGA1042</t>
  </si>
  <si>
    <t>BKN 4P C63A</t>
  </si>
  <si>
    <t>RJDQA1048</t>
  </si>
  <si>
    <t>热继电器</t>
  </si>
  <si>
    <t>MT-32/3H 1.3(1-1.6)A</t>
  </si>
  <si>
    <t>KQKGA1116</t>
  </si>
  <si>
    <t>BKN 3P D63A</t>
  </si>
  <si>
    <t>KQKGA1071</t>
  </si>
  <si>
    <t>BKN 2P C25A</t>
  </si>
  <si>
    <t>DCJCQ1011</t>
  </si>
  <si>
    <t>MC-12b 220V</t>
  </si>
  <si>
    <t>RJDQA1045</t>
  </si>
  <si>
    <t>MT-32/3H 15(12-18)A</t>
  </si>
  <si>
    <t>DCJCQ1013</t>
  </si>
  <si>
    <t>MC-18b 220V</t>
  </si>
  <si>
    <t>DCJCQ1020</t>
  </si>
  <si>
    <t>MC-12b AC24V</t>
  </si>
  <si>
    <t>DCJCQ1021</t>
  </si>
  <si>
    <t>MC-18b AC24V</t>
  </si>
  <si>
    <t>DG21071907</t>
    <phoneticPr fontId="2" type="noConversion"/>
  </si>
  <si>
    <t>震坤行工业超市（上海）有限公司</t>
    <phoneticPr fontId="17" type="noConversion"/>
  </si>
  <si>
    <t>DG21071838</t>
    <phoneticPr fontId="2" type="noConversion"/>
  </si>
  <si>
    <t>DG21071838</t>
    <phoneticPr fontId="2" type="noConversion"/>
  </si>
  <si>
    <t>DG21071641</t>
    <phoneticPr fontId="2" type="noConversion"/>
  </si>
  <si>
    <t>DG21071474</t>
    <phoneticPr fontId="2" type="noConversion"/>
  </si>
  <si>
    <t>DG21071248</t>
    <phoneticPr fontId="2" type="noConversion"/>
  </si>
  <si>
    <t>中效过滤网</t>
  </si>
  <si>
    <t>GXGLW1120</t>
  </si>
  <si>
    <t>WHTJ-3000DL（H12组合高效）475*349*292mm-3V</t>
  </si>
  <si>
    <t>ZXGLQ1132</t>
  </si>
  <si>
    <t>WHTJ-3000DL（F7袋式中效）475*349*300mm-3V</t>
  </si>
  <si>
    <t>GXGLW1121</t>
  </si>
  <si>
    <t>WHTJ-1200DL（H12组合高效）465*283*292mm-3V</t>
  </si>
  <si>
    <t>ZXGLQ1133</t>
  </si>
  <si>
    <t>WHTJ-1200DL（F7袋式中效）283*335*300mm-2V</t>
  </si>
  <si>
    <t>GXGLW1125</t>
  </si>
  <si>
    <t>WHTJ-3000GL（H12组合高效）555*423*292mm-4V</t>
  </si>
  <si>
    <t>ZXGLQ1136</t>
  </si>
  <si>
    <t>WHTJ-3000GL（F7袋式中效）423*555*300mm-3V</t>
  </si>
  <si>
    <t>GXGLW1128</t>
  </si>
  <si>
    <t>WHTJ-1200GL（H12板式高效，铝框贴棉，出风面加护网）525*328*50mm</t>
  </si>
  <si>
    <t>ZXGLQ1141</t>
  </si>
  <si>
    <t>WHTJ-1200GL（F7板式中效，铝框贴棉，出风面加护网）525*328*50mm</t>
  </si>
  <si>
    <t>ZXGLQ1101</t>
  </si>
  <si>
    <t>GXJST-T26/300SL-展示款，355*212*25mm</t>
  </si>
  <si>
    <t>CXGAA1062</t>
  </si>
  <si>
    <t>830*590*20厚,无纺布材质,</t>
  </si>
  <si>
    <t>EHYGL1029</t>
  </si>
  <si>
    <t>XJST-ACN350（F8中效+冷触媒，纸框贴棉、标签和拉手）380*210*50mm</t>
  </si>
  <si>
    <t>CXGAA1042</t>
  </si>
  <si>
    <t>XJST-ACN350（G4初效，纸框贴棉、标签和拉手）375*210*50mm</t>
  </si>
  <si>
    <t>GXGLW1042</t>
  </si>
  <si>
    <t>XJST-ACN500（H13高效，纸框贴棉、标签和拉手）397*255*50mm</t>
  </si>
  <si>
    <t>EHYGL1030</t>
  </si>
  <si>
    <t>XJST-ACN500（F8中效+冷触媒，纸框贴棉、标签和拉手）550*255*50mm</t>
  </si>
  <si>
    <t>CXGAA1043</t>
  </si>
  <si>
    <t>XJST-ACN500（G4初效，纸框贴棉、标签和拉手）545*255*50mm</t>
  </si>
  <si>
    <t>CXGAA1107</t>
  </si>
  <si>
    <t>830*590*20厚,无纺布材质</t>
  </si>
  <si>
    <t>EHYGL1034</t>
  </si>
  <si>
    <t>XJST-DX500（F7中效，纸框贴棉、标签和拉手）485*250*50mm</t>
  </si>
  <si>
    <t>EHYGL1033</t>
  </si>
  <si>
    <t>XJST-DX250（F7中效，纸框贴棉、标签和拉手）415*185*50mm</t>
  </si>
  <si>
    <t>EHYGL1013</t>
  </si>
  <si>
    <t>GXJST-T58(冷触媒+80A) 470*255*50（带棉尺寸）</t>
  </si>
  <si>
    <t>EHYGL1011</t>
  </si>
  <si>
    <t>GXJST一T38(冷触媒+80A)436*188*50</t>
  </si>
  <si>
    <t>CXGAA1100</t>
  </si>
  <si>
    <t>XST-4000（A）（G4纸打折上胶，铝框不贴棉）600*475*20mm</t>
  </si>
  <si>
    <t>CXGAA1101</t>
  </si>
  <si>
    <t>XST-5000（A）（G4纸打折上胶，铝框不贴棉）600*525*20mm</t>
  </si>
  <si>
    <t>GXGLW1122</t>
  </si>
  <si>
    <t>WHTJ-1800DL（H12组合高效）560*303*292mm-4V</t>
  </si>
  <si>
    <t>ZXGLQ1134</t>
  </si>
  <si>
    <t>WHTJ-1800DL（F7袋式中效）435*302*300mm-3V</t>
  </si>
  <si>
    <t>GXGLW1116</t>
  </si>
  <si>
    <t>WHTJ-4000DL（H12组合高效）575*374*292mm-4V</t>
  </si>
  <si>
    <t>ZXGLQ1127</t>
  </si>
  <si>
    <t>WHTJ-4000DL（F7袋式中效）575*374*300mm-4V</t>
  </si>
  <si>
    <t>GXGLW1119</t>
  </si>
  <si>
    <t>WHTJ-5000DL（H12组合高效）625*399*292mm-5V</t>
  </si>
  <si>
    <t>ZXGLQ1131</t>
  </si>
  <si>
    <t>WHTJ-5000DL（F7袋式中效）625*399*300mm-5V</t>
  </si>
  <si>
    <t>GXGLW1113</t>
  </si>
  <si>
    <t>WHTJ-5000GL（H12组合高效）655*573*292mm-5V</t>
  </si>
  <si>
    <t>ZXGLQ1123</t>
  </si>
  <si>
    <t>WHTJ-5000GL（F7袋式中效）573*655*300mm-4V</t>
  </si>
  <si>
    <t>DG21071856</t>
    <phoneticPr fontId="2" type="noConversion"/>
  </si>
  <si>
    <t>龙岩市净康居环境科技有限公司</t>
    <phoneticPr fontId="17" type="noConversion"/>
  </si>
  <si>
    <t>龙岩市净康居环境科技有限公司</t>
    <phoneticPr fontId="17" type="noConversion"/>
  </si>
  <si>
    <t>DG21071856</t>
    <phoneticPr fontId="2" type="noConversion"/>
  </si>
  <si>
    <t>DG21071800</t>
    <phoneticPr fontId="2" type="noConversion"/>
  </si>
  <si>
    <t>件</t>
    <phoneticPr fontId="17" type="noConversion"/>
  </si>
  <si>
    <t>DG21071752</t>
    <phoneticPr fontId="2" type="noConversion"/>
  </si>
  <si>
    <t>DG21071752</t>
    <phoneticPr fontId="2" type="noConversion"/>
  </si>
  <si>
    <t>龙岩市净康居环境科技有限公司</t>
    <phoneticPr fontId="17" type="noConversion"/>
  </si>
  <si>
    <t>DG21071752</t>
    <phoneticPr fontId="2" type="noConversion"/>
  </si>
  <si>
    <t>DG21071603</t>
    <phoneticPr fontId="2" type="noConversion"/>
  </si>
  <si>
    <t>DG21071403</t>
    <phoneticPr fontId="2" type="noConversion"/>
  </si>
  <si>
    <t>DG21071403</t>
    <phoneticPr fontId="2" type="noConversion"/>
  </si>
  <si>
    <t>DG21071334</t>
    <phoneticPr fontId="2" type="noConversion"/>
  </si>
  <si>
    <t>DG21071334</t>
    <phoneticPr fontId="2" type="noConversion"/>
  </si>
  <si>
    <t>DG21071298</t>
    <phoneticPr fontId="2" type="noConversion"/>
  </si>
  <si>
    <t>DG21071295</t>
    <phoneticPr fontId="2" type="noConversion"/>
  </si>
  <si>
    <t>DG21071169</t>
    <phoneticPr fontId="2" type="noConversion"/>
  </si>
  <si>
    <t>DG21071157</t>
    <phoneticPr fontId="2" type="noConversion"/>
  </si>
  <si>
    <t>DG21071157</t>
    <phoneticPr fontId="2" type="noConversion"/>
  </si>
  <si>
    <t>DG21071151</t>
    <phoneticPr fontId="2" type="noConversion"/>
  </si>
  <si>
    <t>DG21081163</t>
    <phoneticPr fontId="2" type="noConversion"/>
  </si>
  <si>
    <t>全热交换器</t>
    <phoneticPr fontId="2" type="noConversion"/>
  </si>
  <si>
    <t>表冷器</t>
    <phoneticPr fontId="2" type="noConversion"/>
  </si>
  <si>
    <t>开关电源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</si>
</sst>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DBNum2][$-804]General"/>
    <numFmt numFmtId="177" formatCode="0.00_ ;[Red]\-0.00\ "/>
    <numFmt numFmtId="178" formatCode="0.00_);[Red]\(0.00\)"/>
    <numFmt numFmtId="179" formatCode="yyyy/m/d;@"/>
  </numFmts>
  <fonts count="24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Tahoma"/>
      <family val="2"/>
      <charset val="134"/>
    </font>
    <font>
      <sz val="11"/>
      <color rgb="FF333333"/>
      <name val="Tahoma"/>
      <family val="2"/>
      <charset val="134"/>
    </font>
    <font>
      <sz val="11"/>
      <color theme="1"/>
      <name val="宋体"/>
      <family val="3"/>
      <charset val="134"/>
    </font>
    <font>
      <sz val="16"/>
      <color rgb="FF000000"/>
      <name val="Arial"/>
      <family val="2"/>
    </font>
    <font>
      <sz val="11"/>
      <color theme="1"/>
      <name val="Lingoes Unicode"/>
      <family val="2"/>
    </font>
    <font>
      <sz val="28"/>
      <color rgb="FF000000"/>
      <name val="Arial"/>
      <family val="2"/>
    </font>
    <font>
      <sz val="14"/>
      <color rgb="FF000000"/>
      <name val="Arial"/>
      <family val="2"/>
    </font>
    <font>
      <sz val="14"/>
      <color rgb="FF000000"/>
      <name val="宋体"/>
      <family val="3"/>
      <charset val="134"/>
    </font>
    <font>
      <sz val="16"/>
      <color theme="1"/>
      <name val="等线"/>
      <family val="3"/>
      <charset val="134"/>
      <scheme val="minor"/>
    </font>
    <font>
      <u/>
      <sz val="12"/>
      <color theme="10"/>
      <name val="宋体"/>
      <family val="3"/>
      <charset val="134"/>
    </font>
    <font>
      <sz val="16"/>
      <color theme="1"/>
      <name val="等线"/>
      <family val="2"/>
      <charset val="134"/>
      <scheme val="minor"/>
    </font>
    <font>
      <sz val="18"/>
      <color theme="1"/>
      <name val="等线"/>
      <family val="2"/>
      <charset val="134"/>
      <scheme val="minor"/>
    </font>
    <font>
      <sz val="9"/>
      <name val="宋体"/>
      <family val="3"/>
      <charset val="134"/>
    </font>
    <font>
      <u/>
      <sz val="11"/>
      <color theme="10"/>
      <name val="等线"/>
      <family val="2"/>
      <scheme val="minor"/>
    </font>
    <font>
      <sz val="11"/>
      <color indexed="8"/>
      <name val="宋体"/>
      <family val="3"/>
      <charset val="134"/>
    </font>
    <font>
      <sz val="11"/>
      <color rgb="FF333333"/>
      <name val="等线"/>
      <family val="2"/>
    </font>
    <font>
      <sz val="9"/>
      <color rgb="FF333333"/>
      <name val="Tahoma"/>
      <family val="2"/>
      <charset val="134"/>
    </font>
    <font>
      <sz val="11"/>
      <color theme="1"/>
      <name val="等线"/>
      <family val="2"/>
      <scheme val="minor"/>
    </font>
    <font>
      <sz val="11"/>
      <color rgb="FF33333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176" fontId="0" fillId="0" borderId="0"/>
    <xf numFmtId="176" fontId="4" fillId="0" borderId="0">
      <alignment vertical="center"/>
    </xf>
    <xf numFmtId="176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176" fontId="4" fillId="0" borderId="0">
      <alignment vertical="center"/>
    </xf>
    <xf numFmtId="176" fontId="3" fillId="0" borderId="0">
      <alignment vertical="center"/>
    </xf>
    <xf numFmtId="176" fontId="1" fillId="0" borderId="0">
      <alignment vertical="center"/>
    </xf>
    <xf numFmtId="176" fontId="4" fillId="0" borderId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4" fillId="0" borderId="0">
      <alignment vertical="center"/>
    </xf>
    <xf numFmtId="176" fontId="18" fillId="0" borderId="0" applyNumberFormat="0" applyFill="0" applyBorder="0" applyAlignment="0" applyProtection="0"/>
  </cellStyleXfs>
  <cellXfs count="52">
    <xf numFmtId="176" fontId="0" fillId="0" borderId="0" xfId="0"/>
    <xf numFmtId="10" fontId="9" fillId="2" borderId="1" xfId="4" applyNumberFormat="1" applyFont="1" applyFill="1" applyBorder="1" applyAlignment="1">
      <alignment horizontal="center" vertical="center"/>
    </xf>
    <xf numFmtId="176" fontId="9" fillId="2" borderId="1" xfId="4" applyFont="1" applyFill="1" applyBorder="1" applyAlignment="1">
      <alignment horizontal="center" vertical="center"/>
    </xf>
    <xf numFmtId="177" fontId="9" fillId="2" borderId="1" xfId="4" applyNumberFormat="1" applyFont="1" applyFill="1" applyBorder="1" applyAlignment="1">
      <alignment horizontal="center" vertical="center"/>
    </xf>
    <xf numFmtId="176" fontId="5" fillId="3" borderId="1" xfId="4" applyFont="1" applyFill="1" applyBorder="1" applyAlignment="1">
      <alignment horizontal="center" vertical="center" wrapText="1"/>
    </xf>
    <xf numFmtId="176" fontId="7" fillId="2" borderId="1" xfId="4" applyFont="1" applyFill="1" applyBorder="1" applyAlignment="1">
      <alignment horizontal="center" vertical="center" wrapText="1"/>
    </xf>
    <xf numFmtId="176" fontId="8" fillId="0" borderId="4" xfId="0" applyFont="1" applyBorder="1" applyAlignment="1">
      <alignment horizontal="center" vertical="center" wrapText="1" readingOrder="1"/>
    </xf>
    <xf numFmtId="10" fontId="8" fillId="0" borderId="4" xfId="0" applyNumberFormat="1" applyFont="1" applyBorder="1" applyAlignment="1">
      <alignment horizontal="center" vertical="center" wrapText="1" readingOrder="1"/>
    </xf>
    <xf numFmtId="178" fontId="9" fillId="2" borderId="1" xfId="4" applyNumberFormat="1" applyFont="1" applyFill="1" applyBorder="1" applyAlignment="1">
      <alignment horizontal="center" vertical="center"/>
    </xf>
    <xf numFmtId="178" fontId="5" fillId="3" borderId="1" xfId="4" applyNumberFormat="1" applyFont="1" applyFill="1" applyBorder="1" applyAlignment="1">
      <alignment horizontal="center" vertical="center" wrapText="1"/>
    </xf>
    <xf numFmtId="176" fontId="16" fillId="0" borderId="0" xfId="6" applyFont="1" applyAlignment="1">
      <alignment horizontal="center" vertical="center"/>
    </xf>
    <xf numFmtId="14" fontId="6" fillId="0" borderId="1" xfId="4" applyNumberFormat="1" applyFont="1" applyFill="1" applyBorder="1" applyAlignment="1">
      <alignment horizontal="center" vertical="center"/>
    </xf>
    <xf numFmtId="176" fontId="18" fillId="0" borderId="0" xfId="10" applyAlignment="1">
      <alignment horizontal="center" vertical="center" wrapText="1"/>
    </xf>
    <xf numFmtId="176" fontId="6" fillId="0" borderId="0" xfId="0" applyFont="1" applyAlignment="1">
      <alignment horizontal="center" vertical="center" wrapText="1"/>
    </xf>
    <xf numFmtId="176" fontId="18" fillId="0" borderId="0" xfId="10"/>
    <xf numFmtId="14" fontId="6" fillId="0" borderId="0" xfId="0" applyNumberFormat="1" applyFont="1"/>
    <xf numFmtId="176" fontId="7" fillId="3" borderId="1" xfId="4" applyFont="1" applyFill="1" applyBorder="1" applyAlignment="1">
      <alignment horizontal="center" vertical="center" wrapText="1"/>
    </xf>
    <xf numFmtId="176" fontId="21" fillId="0" borderId="0" xfId="0" applyFont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5" fillId="3" borderId="1" xfId="4" applyNumberFormat="1" applyFont="1" applyFill="1" applyBorder="1" applyAlignment="1">
      <alignment horizontal="center" vertical="center" wrapText="1"/>
    </xf>
    <xf numFmtId="0" fontId="9" fillId="2" borderId="1" xfId="4" applyNumberFormat="1" applyFont="1" applyFill="1" applyBorder="1" applyAlignment="1">
      <alignment horizontal="center" vertical="center"/>
    </xf>
    <xf numFmtId="0" fontId="0" fillId="0" borderId="0" xfId="0" applyNumberFormat="1"/>
    <xf numFmtId="0" fontId="9" fillId="2" borderId="3" xfId="4" applyNumberFormat="1" applyFont="1" applyFill="1" applyBorder="1" applyAlignment="1">
      <alignment horizontal="center" vertical="center"/>
    </xf>
    <xf numFmtId="0" fontId="6" fillId="0" borderId="1" xfId="4" applyNumberFormat="1" applyFont="1" applyFill="1" applyBorder="1" applyAlignment="1">
      <alignment horizontal="center" vertical="center"/>
    </xf>
    <xf numFmtId="0" fontId="7" fillId="2" borderId="1" xfId="4" applyNumberFormat="1" applyFont="1" applyFill="1" applyBorder="1" applyAlignment="1">
      <alignment horizontal="center" vertical="center" wrapText="1"/>
    </xf>
    <xf numFmtId="0" fontId="21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0" fontId="7" fillId="3" borderId="1" xfId="4" applyNumberFormat="1" applyFont="1" applyFill="1" applyBorder="1" applyAlignment="1">
      <alignment horizontal="center" vertical="center" wrapText="1"/>
    </xf>
    <xf numFmtId="14" fontId="0" fillId="0" borderId="0" xfId="0" applyNumberFormat="1"/>
    <xf numFmtId="176" fontId="5" fillId="3" borderId="11" xfId="4" applyFont="1" applyFill="1" applyBorder="1" applyAlignment="1">
      <alignment horizontal="center" vertical="center" wrapText="1"/>
    </xf>
    <xf numFmtId="176" fontId="5" fillId="0" borderId="1" xfId="0" applyFont="1" applyBorder="1" applyAlignment="1">
      <alignment horizontal="center" vertical="center"/>
    </xf>
    <xf numFmtId="176" fontId="5" fillId="0" borderId="1" xfId="0" applyFont="1" applyBorder="1" applyAlignment="1">
      <alignment horizontal="center" vertical="center" wrapText="1"/>
    </xf>
    <xf numFmtId="176" fontId="22" fillId="0" borderId="1" xfId="10" applyFont="1" applyBorder="1" applyAlignment="1">
      <alignment horizontal="center" vertical="center" wrapText="1"/>
    </xf>
    <xf numFmtId="176" fontId="22" fillId="0" borderId="0" xfId="0" applyFont="1"/>
    <xf numFmtId="176" fontId="22" fillId="0" borderId="1" xfId="10" applyFont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 wrapText="1"/>
    </xf>
    <xf numFmtId="14" fontId="6" fillId="0" borderId="12" xfId="4" applyNumberFormat="1" applyFont="1" applyFill="1" applyBorder="1" applyAlignment="1">
      <alignment horizontal="center" vertical="center"/>
    </xf>
    <xf numFmtId="14" fontId="5" fillId="0" borderId="1" xfId="4" applyNumberFormat="1" applyFont="1" applyFill="1" applyBorder="1" applyAlignment="1">
      <alignment horizontal="center" vertical="center"/>
    </xf>
    <xf numFmtId="176" fontId="22" fillId="0" borderId="1" xfId="0" applyFont="1" applyBorder="1" applyAlignment="1">
      <alignment horizontal="center" vertical="center"/>
    </xf>
    <xf numFmtId="176" fontId="23" fillId="0" borderId="0" xfId="0" applyFont="1" applyAlignment="1">
      <alignment horizontal="center" vertical="center" wrapText="1"/>
    </xf>
    <xf numFmtId="176" fontId="7" fillId="3" borderId="11" xfId="4" applyFont="1" applyFill="1" applyBorder="1" applyAlignment="1">
      <alignment horizontal="center" vertical="center" wrapText="1"/>
    </xf>
    <xf numFmtId="176" fontId="0" fillId="0" borderId="1" xfId="10" applyFont="1" applyBorder="1" applyAlignment="1">
      <alignment horizontal="center" vertical="center" wrapText="1"/>
    </xf>
    <xf numFmtId="176" fontId="10" fillId="0" borderId="5" xfId="0" applyFont="1" applyBorder="1" applyAlignment="1">
      <alignment horizontal="center" vertical="center" wrapText="1" readingOrder="1"/>
    </xf>
    <xf numFmtId="176" fontId="10" fillId="0" borderId="6" xfId="0" applyFont="1" applyBorder="1" applyAlignment="1">
      <alignment horizontal="center" vertical="center" wrapText="1" readingOrder="1"/>
    </xf>
    <xf numFmtId="176" fontId="10" fillId="0" borderId="7" xfId="0" applyFont="1" applyBorder="1" applyAlignment="1">
      <alignment horizontal="center" vertical="center" wrapText="1" readingOrder="1"/>
    </xf>
    <xf numFmtId="176" fontId="11" fillId="0" borderId="8" xfId="0" applyFont="1" applyBorder="1" applyAlignment="1">
      <alignment horizontal="center" vertical="center" wrapText="1" readingOrder="1"/>
    </xf>
    <xf numFmtId="176" fontId="11" fillId="0" borderId="9" xfId="0" applyFont="1" applyBorder="1" applyAlignment="1">
      <alignment horizontal="center" vertical="center" wrapText="1" readingOrder="1"/>
    </xf>
    <xf numFmtId="176" fontId="11" fillId="0" borderId="10" xfId="0" applyFont="1" applyBorder="1" applyAlignment="1">
      <alignment horizontal="center" vertical="center" wrapText="1" readingOrder="1"/>
    </xf>
    <xf numFmtId="176" fontId="15" fillId="0" borderId="2" xfId="6" applyFont="1" applyBorder="1" applyAlignment="1">
      <alignment horizontal="center" vertical="center"/>
    </xf>
    <xf numFmtId="176" fontId="13" fillId="0" borderId="2" xfId="6" applyFont="1" applyBorder="1" applyAlignment="1">
      <alignment horizontal="center" vertical="center"/>
    </xf>
    <xf numFmtId="0" fontId="15" fillId="0" borderId="2" xfId="6" applyNumberFormat="1" applyFont="1" applyBorder="1" applyAlignment="1">
      <alignment horizontal="center" vertical="center"/>
    </xf>
    <xf numFmtId="0" fontId="13" fillId="0" borderId="2" xfId="6" applyNumberFormat="1" applyFont="1" applyBorder="1" applyAlignment="1">
      <alignment horizontal="center" vertical="center"/>
    </xf>
  </cellXfs>
  <cellStyles count="11">
    <cellStyle name="百分比 2" xfId="3"/>
    <cellStyle name="常规" xfId="0" builtinId="0"/>
    <cellStyle name="常规 16" xfId="9"/>
    <cellStyle name="常规 18 2" xfId="7"/>
    <cellStyle name="常规 2" xfId="2"/>
    <cellStyle name="常规 2 2" xfId="4"/>
    <cellStyle name="常规 3" xfId="5"/>
    <cellStyle name="常规 4" xfId="6"/>
    <cellStyle name="常规 8" xfId="1"/>
    <cellStyle name="超链接" xfId="10" builtinId="8"/>
    <cellStyle name="超链接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sd.stdq.com/plugin.php?id=rwjs_oa:raw_order_list&amp;raw_no=SMSAA1032" TargetMode="External"/><Relationship Id="rId18" Type="http://schemas.openxmlformats.org/officeDocument/2006/relationships/hyperlink" Target="http://sd.stdq.com/plugin.php?id=rwjs_oa:purchase_raw_set&amp;purchase_no=DG20121181" TargetMode="External"/><Relationship Id="rId26" Type="http://schemas.openxmlformats.org/officeDocument/2006/relationships/hyperlink" Target="http://sd.stdq.com/plugin.php?id=rwjs_oa:purchase_raw_set&amp;purchase_no=DG20121121" TargetMode="External"/><Relationship Id="rId3" Type="http://schemas.openxmlformats.org/officeDocument/2006/relationships/hyperlink" Target="http://sd.stdq.com/plugin.php?id=rwjs_oa:raw_order_list&amp;raw_no=YJBLA1007" TargetMode="External"/><Relationship Id="rId21" Type="http://schemas.openxmlformats.org/officeDocument/2006/relationships/hyperlink" Target="http://sd.stdq.com/plugin.php?id=rwjs_oa:raw_order_list&amp;raw_no=BQAAA1146" TargetMode="External"/><Relationship Id="rId7" Type="http://schemas.openxmlformats.org/officeDocument/2006/relationships/hyperlink" Target="http://sd.stdq.com/plugin.php?id=rwjs_oa:raw_order_list&amp;raw_no=YJBLA1012" TargetMode="External"/><Relationship Id="rId12" Type="http://schemas.openxmlformats.org/officeDocument/2006/relationships/hyperlink" Target="http://sd.stdq.com/plugin.php?id=rwjs_oa:purchase_raw_set&amp;purchase_no=DG20121198" TargetMode="External"/><Relationship Id="rId17" Type="http://schemas.openxmlformats.org/officeDocument/2006/relationships/hyperlink" Target="http://sd.stdq.com/plugin.php?id=rwjs_oa:raw_order_list&amp;raw_no=SMSAA1038" TargetMode="External"/><Relationship Id="rId25" Type="http://schemas.openxmlformats.org/officeDocument/2006/relationships/hyperlink" Target="http://sd.stdq.com/plugin.php?id=rwjs_oa:raw_order_list&amp;raw_no=BQAAA1045" TargetMode="External"/><Relationship Id="rId33" Type="http://schemas.openxmlformats.org/officeDocument/2006/relationships/printerSettings" Target="../printerSettings/printerSettings2.bin"/><Relationship Id="rId2" Type="http://schemas.openxmlformats.org/officeDocument/2006/relationships/hyperlink" Target="http://sd.stdq.com/plugin.php?id=rwjs_oa:purchase_raw_set&amp;purchase_no=DG21011040" TargetMode="External"/><Relationship Id="rId16" Type="http://schemas.openxmlformats.org/officeDocument/2006/relationships/hyperlink" Target="http://sd.stdq.com/plugin.php?id=rwjs_oa:purchase_raw_set&amp;purchase_no=DG20121198" TargetMode="External"/><Relationship Id="rId20" Type="http://schemas.openxmlformats.org/officeDocument/2006/relationships/hyperlink" Target="http://sd.stdq.com/plugin.php?id=rwjs_oa:purchase_raw_set&amp;purchase_no=DG20121159" TargetMode="External"/><Relationship Id="rId29" Type="http://schemas.openxmlformats.org/officeDocument/2006/relationships/hyperlink" Target="http://sd.stdq.com/plugin.php?id=rwjs_oa:raw_order_list&amp;raw_no=BQAAA1013" TargetMode="External"/><Relationship Id="rId1" Type="http://schemas.openxmlformats.org/officeDocument/2006/relationships/hyperlink" Target="http://sd.stdq.com/plugin.php?id=rwjs_oa:supplier_view&amp;sup_id=1770" TargetMode="External"/><Relationship Id="rId6" Type="http://schemas.openxmlformats.org/officeDocument/2006/relationships/hyperlink" Target="http://sd.stdq.com/plugin.php?id=rwjs_oa:purchase_raw_set&amp;purchase_no=DG20121483" TargetMode="External"/><Relationship Id="rId11" Type="http://schemas.openxmlformats.org/officeDocument/2006/relationships/hyperlink" Target="http://sd.stdq.com/plugin.php?id=rwjs_oa:raw_order_list&amp;raw_no=BQAAA1207" TargetMode="External"/><Relationship Id="rId24" Type="http://schemas.openxmlformats.org/officeDocument/2006/relationships/hyperlink" Target="http://sd.stdq.com/plugin.php?id=rwjs_oa:purchase_raw_set&amp;purchase_no=DG20121121" TargetMode="External"/><Relationship Id="rId32" Type="http://schemas.openxmlformats.org/officeDocument/2006/relationships/hyperlink" Target="http://sd.stdq.com/plugin.php?id=rwjs_oa:purchase_raw_price_detail&amp;raw_no=5LGBA1005" TargetMode="External"/><Relationship Id="rId5" Type="http://schemas.openxmlformats.org/officeDocument/2006/relationships/hyperlink" Target="http://sd.stdq.com/plugin.php?id=rwjs_oa:raw_order_list&amp;raw_no=YJBLA1007" TargetMode="External"/><Relationship Id="rId15" Type="http://schemas.openxmlformats.org/officeDocument/2006/relationships/hyperlink" Target="http://sd.stdq.com/plugin.php?id=rwjs_oa:raw_order_list&amp;raw_no=SMSAA1034" TargetMode="External"/><Relationship Id="rId23" Type="http://schemas.openxmlformats.org/officeDocument/2006/relationships/hyperlink" Target="http://sd.stdq.com/plugin.php?id=rwjs_oa:raw_order_list&amp;raw_no=BQAAA1043" TargetMode="External"/><Relationship Id="rId28" Type="http://schemas.openxmlformats.org/officeDocument/2006/relationships/hyperlink" Target="http://sd.stdq.com/plugin.php?id=rwjs_oa:purchase_raw_set&amp;purchase_no=DG20121106" TargetMode="External"/><Relationship Id="rId10" Type="http://schemas.openxmlformats.org/officeDocument/2006/relationships/hyperlink" Target="http://sd.stdq.com/plugin.php?id=rwjs_oa:purchase_raw_set&amp;purchase_no=DG20121267" TargetMode="External"/><Relationship Id="rId19" Type="http://schemas.openxmlformats.org/officeDocument/2006/relationships/hyperlink" Target="http://sd.stdq.com/plugin.php?id=rwjs_oa:raw_order_list&amp;raw_no=SHITENG1022" TargetMode="External"/><Relationship Id="rId31" Type="http://schemas.openxmlformats.org/officeDocument/2006/relationships/hyperlink" Target="http://sd.stdq.com/plugin.php?id=rwjs_oa:bom_raw_with_product_list&amp;raw_no=5LGBA1005" TargetMode="External"/><Relationship Id="rId4" Type="http://schemas.openxmlformats.org/officeDocument/2006/relationships/hyperlink" Target="http://sd.stdq.com/plugin.php?id=rwjs_oa:purchase_raw_set&amp;purchase_no=DG20121483" TargetMode="External"/><Relationship Id="rId9" Type="http://schemas.openxmlformats.org/officeDocument/2006/relationships/hyperlink" Target="http://sd.stdq.com/plugin.php?id=rwjs_oa:raw_order_list&amp;raw_no=SMSAA1033" TargetMode="External"/><Relationship Id="rId14" Type="http://schemas.openxmlformats.org/officeDocument/2006/relationships/hyperlink" Target="http://sd.stdq.com/plugin.php?id=rwjs_oa:purchase_raw_set&amp;purchase_no=DG20121198" TargetMode="External"/><Relationship Id="rId22" Type="http://schemas.openxmlformats.org/officeDocument/2006/relationships/hyperlink" Target="http://sd.stdq.com/plugin.php?id=rwjs_oa:purchase_raw_set&amp;purchase_no=DG20121121" TargetMode="External"/><Relationship Id="rId27" Type="http://schemas.openxmlformats.org/officeDocument/2006/relationships/hyperlink" Target="http://sd.stdq.com/plugin.php?id=rwjs_oa:raw_order_list&amp;raw_no=BQAAA1046" TargetMode="External"/><Relationship Id="rId30" Type="http://schemas.openxmlformats.org/officeDocument/2006/relationships/hyperlink" Target="http://sd.stdq.com/plugin.php?id=rwjs_oa:supplier_view&amp;sup_id=1770" TargetMode="External"/><Relationship Id="rId8" Type="http://schemas.openxmlformats.org/officeDocument/2006/relationships/hyperlink" Target="http://sd.stdq.com/plugin.php?id=rwjs_oa:purchase_raw_set&amp;purchase_no=DG20121330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sd.stdq.com/plugin.php?id=rwjs_oa:purchase_raw_set&amp;purchase_no=DG21021175" TargetMode="External"/><Relationship Id="rId3" Type="http://schemas.openxmlformats.org/officeDocument/2006/relationships/hyperlink" Target="http://sd.stdq.com/plugin.php?id=rwjs_oa:purchase_raw_set&amp;purchase_no=DG20121050" TargetMode="External"/><Relationship Id="rId7" Type="http://schemas.openxmlformats.org/officeDocument/2006/relationships/hyperlink" Target="http://sd.stdq.com/plugin.php?id=rwjs_oa:supplier_view&amp;sup_id=1770" TargetMode="External"/><Relationship Id="rId2" Type="http://schemas.openxmlformats.org/officeDocument/2006/relationships/hyperlink" Target="http://sd.stdq.com/plugin.php?id=rwjs_oa:raw_order_list&amp;raw_no=BQAAA1016" TargetMode="External"/><Relationship Id="rId1" Type="http://schemas.openxmlformats.org/officeDocument/2006/relationships/hyperlink" Target="http://sd.stdq.com/plugin.php?id=rwjs_oa:purchase_raw_set&amp;purchase_no=DG20121050" TargetMode="External"/><Relationship Id="rId6" Type="http://schemas.openxmlformats.org/officeDocument/2006/relationships/hyperlink" Target="http://sd.stdq.com/plugin.php?id=rwjs_oa:raw_order_list&amp;raw_no=BQAAA1011" TargetMode="External"/><Relationship Id="rId11" Type="http://schemas.openxmlformats.org/officeDocument/2006/relationships/hyperlink" Target="http://sd.stdq.com/plugin.php?id=rwjs_oa:purchase_raw_price_detail&amp;raw_no=HTFYT1043" TargetMode="External"/><Relationship Id="rId5" Type="http://schemas.openxmlformats.org/officeDocument/2006/relationships/hyperlink" Target="http://sd.stdq.com/plugin.php?id=rwjs_oa:purchase_raw_set&amp;purchase_no=DG20121050" TargetMode="External"/><Relationship Id="rId10" Type="http://schemas.openxmlformats.org/officeDocument/2006/relationships/hyperlink" Target="http://sd.stdq.com/plugin.php?id=rwjs_oa:bom_raw_with_product_list&amp;raw_no=HTFYT1043" TargetMode="External"/><Relationship Id="rId4" Type="http://schemas.openxmlformats.org/officeDocument/2006/relationships/hyperlink" Target="http://sd.stdq.com/plugin.php?id=rwjs_oa:raw_order_list&amp;raw_no=BQAAA1015" TargetMode="External"/><Relationship Id="rId9" Type="http://schemas.openxmlformats.org/officeDocument/2006/relationships/hyperlink" Target="http://sd.stdq.com/plugin.php?id=rwjs_oa:purchase_raw_price_detail&amp;raw_no=KZQAA1002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://sd.stdq.com/plugin.php?id=rwjs_oa:purchase_raw_set&amp;purchase_no=DG21031200" TargetMode="External"/><Relationship Id="rId21" Type="http://schemas.openxmlformats.org/officeDocument/2006/relationships/hyperlink" Target="http://sd.stdq.com/plugin.php?id=rwjs_oa:purchase_raw_set&amp;purchase_no=DG21031437" TargetMode="External"/><Relationship Id="rId42" Type="http://schemas.openxmlformats.org/officeDocument/2006/relationships/hyperlink" Target="http://sd.stdq.com/plugin.php?id=rwjs_oa:raw_order_list&amp;raw_no=BQAAA1148" TargetMode="External"/><Relationship Id="rId47" Type="http://schemas.openxmlformats.org/officeDocument/2006/relationships/hyperlink" Target="http://sd.stdq.com/plugin.php?id=rwjs_oa:raw_order_list&amp;raw_no=XHXBS1002" TargetMode="External"/><Relationship Id="rId63" Type="http://schemas.openxmlformats.org/officeDocument/2006/relationships/hyperlink" Target="http://sd.stdq.com/plugin.php?id=rwjs_oa:raw_order_list&amp;raw_no=BQAAA1069" TargetMode="External"/><Relationship Id="rId68" Type="http://schemas.openxmlformats.org/officeDocument/2006/relationships/hyperlink" Target="http://sd.stdq.com/plugin.php?id=rwjs_oa:purchase_raw_set&amp;purchase_no=DG21031410" TargetMode="External"/><Relationship Id="rId2" Type="http://schemas.openxmlformats.org/officeDocument/2006/relationships/hyperlink" Target="http://sd.stdq.com/plugin.php?id=rwjs_oa:bom_raw_with_product_list&amp;raw_no=QRJHQ1060" TargetMode="External"/><Relationship Id="rId16" Type="http://schemas.openxmlformats.org/officeDocument/2006/relationships/hyperlink" Target="http://sd.stdq.com/plugin.php?id=rwjs_oa:purchase_raw_set&amp;purchase_no=DG21031723" TargetMode="External"/><Relationship Id="rId29" Type="http://schemas.openxmlformats.org/officeDocument/2006/relationships/hyperlink" Target="http://sd.stdq.com/plugin.php?id=rwjs_oa:purchase_raw_set&amp;purchase_no=DG21031090" TargetMode="External"/><Relationship Id="rId11" Type="http://schemas.openxmlformats.org/officeDocument/2006/relationships/hyperlink" Target="http://sd.stdq.com/plugin.php?id=rwjs_oa:raw_order_list&amp;raw_no=LXCAA1005" TargetMode="External"/><Relationship Id="rId24" Type="http://schemas.openxmlformats.org/officeDocument/2006/relationships/hyperlink" Target="http://sd.stdq.com/plugin.php?id=rwjs_oa:purchase_raw_set&amp;purchase_no=DG21031302" TargetMode="External"/><Relationship Id="rId32" Type="http://schemas.openxmlformats.org/officeDocument/2006/relationships/hyperlink" Target="http://sd.stdq.com/plugin.php?id=rwjs_oa:purchase_raw_set&amp;purchase_no=DG21031027" TargetMode="External"/><Relationship Id="rId37" Type="http://schemas.openxmlformats.org/officeDocument/2006/relationships/hyperlink" Target="http://sd.stdq.com/plugin.php?id=rwjs_oa:purchase_raw_set&amp;purchase_no=DG21031027" TargetMode="External"/><Relationship Id="rId40" Type="http://schemas.openxmlformats.org/officeDocument/2006/relationships/hyperlink" Target="http://sd.stdq.com/plugin.php?id=rwjs_oa:raw_order_list&amp;raw_no=BQAAA1145" TargetMode="External"/><Relationship Id="rId45" Type="http://schemas.openxmlformats.org/officeDocument/2006/relationships/hyperlink" Target="http://sd.stdq.com/plugin.php?id=rwjs_oa:raw_order_list&amp;raw_no=BQAAA1042" TargetMode="External"/><Relationship Id="rId53" Type="http://schemas.openxmlformats.org/officeDocument/2006/relationships/hyperlink" Target="http://sd.stdq.com/plugin.php?id=rwjs_oa:raw_order_list&amp;raw_no=HGZAA1002" TargetMode="External"/><Relationship Id="rId58" Type="http://schemas.openxmlformats.org/officeDocument/2006/relationships/hyperlink" Target="http://sd.stdq.com/plugin.php?id=rwjs_oa:raw_order_list&amp;raw_no=BQAAA1048" TargetMode="External"/><Relationship Id="rId66" Type="http://schemas.openxmlformats.org/officeDocument/2006/relationships/hyperlink" Target="http://sd.stdq.com/plugin.php?id=rwjs_oa:purchase_raw_price_detail&amp;raw_no=DXBAA1007" TargetMode="External"/><Relationship Id="rId74" Type="http://schemas.openxmlformats.org/officeDocument/2006/relationships/hyperlink" Target="http://sd.stdq.com/plugin.php?id=rwjs_oa:purchase_raw_set&amp;purchase_no=DG21031606" TargetMode="External"/><Relationship Id="rId5" Type="http://schemas.openxmlformats.org/officeDocument/2006/relationships/hyperlink" Target="http://oa.stdq.com/plugin.php?id=rwjs_oa:purchase_raw_price_detail&amp;raw_no=AZFLA2899" TargetMode="External"/><Relationship Id="rId61" Type="http://schemas.openxmlformats.org/officeDocument/2006/relationships/hyperlink" Target="http://sd.stdq.com/plugin.php?id=rwjs_oa:raw_order_list&amp;raw_no=BQAAA1151" TargetMode="External"/><Relationship Id="rId19" Type="http://schemas.openxmlformats.org/officeDocument/2006/relationships/hyperlink" Target="http://sd.stdq.com/plugin.php?id=rwjs_oa:purchase_raw_set&amp;purchase_no=DG21031540" TargetMode="External"/><Relationship Id="rId14" Type="http://schemas.openxmlformats.org/officeDocument/2006/relationships/hyperlink" Target="http://sd.stdq.com/plugin.php?id=rwjs_oa:purchase_raw_set&amp;purchase_no=DG21031307" TargetMode="External"/><Relationship Id="rId22" Type="http://schemas.openxmlformats.org/officeDocument/2006/relationships/hyperlink" Target="http://sd.stdq.com/plugin.php?id=rwjs_oa:purchase_raw_set&amp;purchase_no=DG21031437" TargetMode="External"/><Relationship Id="rId27" Type="http://schemas.openxmlformats.org/officeDocument/2006/relationships/hyperlink" Target="http://sd.stdq.com/plugin.php?id=rwjs_oa:purchase_raw_set&amp;purchase_no=DG21031200" TargetMode="External"/><Relationship Id="rId30" Type="http://schemas.openxmlformats.org/officeDocument/2006/relationships/hyperlink" Target="http://sd.stdq.com/plugin.php?id=rwjs_oa:purchase_raw_set&amp;purchase_no=DG21031027" TargetMode="External"/><Relationship Id="rId35" Type="http://schemas.openxmlformats.org/officeDocument/2006/relationships/hyperlink" Target="http://sd.stdq.com/plugin.php?id=rwjs_oa:purchase_raw_set&amp;purchase_no=DG21031027" TargetMode="External"/><Relationship Id="rId43" Type="http://schemas.openxmlformats.org/officeDocument/2006/relationships/hyperlink" Target="http://sd.stdq.com/plugin.php?id=rwjs_oa:raw_order_list&amp;raw_no=DJLAA1001" TargetMode="External"/><Relationship Id="rId48" Type="http://schemas.openxmlformats.org/officeDocument/2006/relationships/hyperlink" Target="http://sd.stdq.com/plugin.php?id=rwjs_oa:raw_order_list&amp;raw_no=XHXBS1001" TargetMode="External"/><Relationship Id="rId56" Type="http://schemas.openxmlformats.org/officeDocument/2006/relationships/hyperlink" Target="http://sd.stdq.com/plugin.php?id=rwjs_oa:raw_order_list&amp;raw_no=BQAAA1046" TargetMode="External"/><Relationship Id="rId64" Type="http://schemas.openxmlformats.org/officeDocument/2006/relationships/hyperlink" Target="http://sd.stdq.com/plugin.php?id=rwjs_oa:purchase_raw_set&amp;purchase_no=DG21031670" TargetMode="External"/><Relationship Id="rId69" Type="http://schemas.openxmlformats.org/officeDocument/2006/relationships/hyperlink" Target="http://sd.stdq.com/plugin.php?id=rwjs_oa:purchase_raw_price_detail&amp;raw_no=KZQAA1002" TargetMode="External"/><Relationship Id="rId8" Type="http://schemas.openxmlformats.org/officeDocument/2006/relationships/hyperlink" Target="http://sd.stdq.com/plugin.php?id=rwjs_oa:purchase_raw_set&amp;purchase_no=DG21031539" TargetMode="External"/><Relationship Id="rId51" Type="http://schemas.openxmlformats.org/officeDocument/2006/relationships/hyperlink" Target="http://sd.stdq.com/plugin.php?id=rwjs_oa:raw_order_list&amp;raw_no=SMSAA1033" TargetMode="External"/><Relationship Id="rId72" Type="http://schemas.openxmlformats.org/officeDocument/2006/relationships/hyperlink" Target="http://sd.stdq.com/plugin.php?id=rwjs_oa:bom_raw_with_product_list&amp;raw_no=HTFYT1043" TargetMode="External"/><Relationship Id="rId3" Type="http://schemas.openxmlformats.org/officeDocument/2006/relationships/hyperlink" Target="http://sd.stdq.com/plugin.php?id=rwjs_oa:purchase_raw_price_detail&amp;raw_no=QRJHQ1060" TargetMode="External"/><Relationship Id="rId12" Type="http://schemas.openxmlformats.org/officeDocument/2006/relationships/hyperlink" Target="http://sd.stdq.com/plugin.php?id=rwjs_oa:purchase_raw_set&amp;purchase_no=DG21031307" TargetMode="External"/><Relationship Id="rId17" Type="http://schemas.openxmlformats.org/officeDocument/2006/relationships/hyperlink" Target="http://sd.stdq.com/plugin.php?id=rwjs_oa:purchase_raw_set&amp;purchase_no=DG21031723" TargetMode="External"/><Relationship Id="rId25" Type="http://schemas.openxmlformats.org/officeDocument/2006/relationships/hyperlink" Target="http://sd.stdq.com/plugin.php?id=rwjs_oa:purchase_raw_set&amp;purchase_no=DG21031302" TargetMode="External"/><Relationship Id="rId33" Type="http://schemas.openxmlformats.org/officeDocument/2006/relationships/hyperlink" Target="http://sd.stdq.com/plugin.php?id=rwjs_oa:purchase_raw_set&amp;purchase_no=DG21031027" TargetMode="External"/><Relationship Id="rId38" Type="http://schemas.openxmlformats.org/officeDocument/2006/relationships/hyperlink" Target="http://sd.stdq.com/plugin.php?id=rwjs_oa:purchase_raw_set&amp;purchase_no=DG21031027" TargetMode="External"/><Relationship Id="rId46" Type="http://schemas.openxmlformats.org/officeDocument/2006/relationships/hyperlink" Target="http://sd.stdq.com/plugin.php?id=rwjs_oa:raw_order_list&amp;raw_no=BQAAA1044" TargetMode="External"/><Relationship Id="rId59" Type="http://schemas.openxmlformats.org/officeDocument/2006/relationships/hyperlink" Target="http://sd.stdq.com/plugin.php?id=rwjs_oa:raw_order_list&amp;raw_no=BQAAA1049" TargetMode="External"/><Relationship Id="rId67" Type="http://schemas.openxmlformats.org/officeDocument/2006/relationships/hyperlink" Target="http://sd.stdq.com/plugin.php?id=rwjs_oa:purchase_raw_price_detail&amp;raw_no=DXBAA1007" TargetMode="External"/><Relationship Id="rId20" Type="http://schemas.openxmlformats.org/officeDocument/2006/relationships/hyperlink" Target="http://sd.stdq.com/plugin.php?id=rwjs_oa:purchase_raw_set&amp;purchase_no=DG21031437" TargetMode="External"/><Relationship Id="rId41" Type="http://schemas.openxmlformats.org/officeDocument/2006/relationships/hyperlink" Target="http://sd.stdq.com/plugin.php?id=rwjs_oa:raw_order_list&amp;raw_no=BQAAA1144" TargetMode="External"/><Relationship Id="rId54" Type="http://schemas.openxmlformats.org/officeDocument/2006/relationships/hyperlink" Target="http://sd.stdq.com/plugin.php?id=rwjs_oa:raw_order_list&amp;raw_no=BQAAA1043" TargetMode="External"/><Relationship Id="rId62" Type="http://schemas.openxmlformats.org/officeDocument/2006/relationships/hyperlink" Target="http://sd.stdq.com/plugin.php?id=rwjs_oa:raw_order_list&amp;raw_no=BQAAA1053" TargetMode="External"/><Relationship Id="rId70" Type="http://schemas.openxmlformats.org/officeDocument/2006/relationships/hyperlink" Target="http://sd.stdq.com/plugin.php?id=rwjs_oa:bom_raw_with_product_list&amp;raw_no=5LGBA1005" TargetMode="External"/><Relationship Id="rId1" Type="http://schemas.openxmlformats.org/officeDocument/2006/relationships/hyperlink" Target="http://sd.stdq.com/plugin.php?id=rwjs_oa:supplier_view&amp;sup_id=1114" TargetMode="External"/><Relationship Id="rId6" Type="http://schemas.openxmlformats.org/officeDocument/2006/relationships/hyperlink" Target="http://sd.stdq.com/plugin.php?id=rwjs_oa:purchase_raw_set&amp;purchase_no=DG21031539" TargetMode="External"/><Relationship Id="rId15" Type="http://schemas.openxmlformats.org/officeDocument/2006/relationships/hyperlink" Target="http://sd.stdq.com/plugin.php?id=rwjs_oa:raw_order_list&amp;raw_no=LXCAA1036" TargetMode="External"/><Relationship Id="rId23" Type="http://schemas.openxmlformats.org/officeDocument/2006/relationships/hyperlink" Target="http://sd.stdq.com/plugin.php?id=rwjs_oa:purchase_raw_set&amp;purchase_no=DG21031302" TargetMode="External"/><Relationship Id="rId28" Type="http://schemas.openxmlformats.org/officeDocument/2006/relationships/hyperlink" Target="http://sd.stdq.com/plugin.php?id=rwjs_oa:purchase_raw_set&amp;purchase_no=DG21031102" TargetMode="External"/><Relationship Id="rId36" Type="http://schemas.openxmlformats.org/officeDocument/2006/relationships/hyperlink" Target="http://sd.stdq.com/plugin.php?id=rwjs_oa:purchase_raw_set&amp;purchase_no=DG21031027" TargetMode="External"/><Relationship Id="rId49" Type="http://schemas.openxmlformats.org/officeDocument/2006/relationships/hyperlink" Target="http://sd.stdq.com/plugin.php?id=rwjs_oa:raw_order_list&amp;raw_no=XHXBS1006" TargetMode="External"/><Relationship Id="rId57" Type="http://schemas.openxmlformats.org/officeDocument/2006/relationships/hyperlink" Target="http://sd.stdq.com/plugin.php?id=rwjs_oa:raw_order_list&amp;raw_no=BQAAA1047" TargetMode="External"/><Relationship Id="rId10" Type="http://schemas.openxmlformats.org/officeDocument/2006/relationships/hyperlink" Target="http://sd.stdq.com/plugin.php?id=rwjs_oa:purchase_raw_set&amp;purchase_no=DG21031539" TargetMode="External"/><Relationship Id="rId31" Type="http://schemas.openxmlformats.org/officeDocument/2006/relationships/hyperlink" Target="http://sd.stdq.com/plugin.php?id=rwjs_oa:purchase_raw_set&amp;purchase_no=DG21031027" TargetMode="External"/><Relationship Id="rId44" Type="http://schemas.openxmlformats.org/officeDocument/2006/relationships/hyperlink" Target="http://sd.stdq.com/plugin.php?id=rwjs_oa:raw_order_list&amp;raw_no=YJBLA1007" TargetMode="External"/><Relationship Id="rId52" Type="http://schemas.openxmlformats.org/officeDocument/2006/relationships/hyperlink" Target="http://sd.stdq.com/plugin.php?id=rwjs_oa:raw_order_list&amp;raw_no=BQAAA1022" TargetMode="External"/><Relationship Id="rId60" Type="http://schemas.openxmlformats.org/officeDocument/2006/relationships/hyperlink" Target="http://sd.stdq.com/plugin.php?id=rwjs_oa:raw_order_list&amp;raw_no=BQAAA1150" TargetMode="External"/><Relationship Id="rId65" Type="http://schemas.openxmlformats.org/officeDocument/2006/relationships/hyperlink" Target="http://sd.stdq.com/plugin.php?id=rwjs_oa:purchase_raw_set&amp;purchase_no=DG21031321" TargetMode="External"/><Relationship Id="rId73" Type="http://schemas.openxmlformats.org/officeDocument/2006/relationships/hyperlink" Target="http://sd.stdq.com/plugin.php?id=rwjs_oa:purchase_raw_price_detail&amp;raw_no=HTFYT1043" TargetMode="External"/><Relationship Id="rId4" Type="http://schemas.openxmlformats.org/officeDocument/2006/relationships/hyperlink" Target="http://oa.stdq.com/plugin.php?id=rwjs_oa:bom_raw_with_product_list&amp;raw_no=AZFLA2899" TargetMode="External"/><Relationship Id="rId9" Type="http://schemas.openxmlformats.org/officeDocument/2006/relationships/hyperlink" Target="http://sd.stdq.com/plugin.php?id=rwjs_oa:raw_order_list&amp;raw_no=LXCAA1004" TargetMode="External"/><Relationship Id="rId13" Type="http://schemas.openxmlformats.org/officeDocument/2006/relationships/hyperlink" Target="http://sd.stdq.com/plugin.php?id=rwjs_oa:raw_order_list&amp;raw_no=LXCAA1037" TargetMode="External"/><Relationship Id="rId18" Type="http://schemas.openxmlformats.org/officeDocument/2006/relationships/hyperlink" Target="http://sd.stdq.com/plugin.php?id=rwjs_oa:purchase_raw_set&amp;purchase_no=DG21031723" TargetMode="External"/><Relationship Id="rId39" Type="http://schemas.openxmlformats.org/officeDocument/2006/relationships/hyperlink" Target="http://sd.stdq.com/plugin.php?id=rwjs_oa:purchase_raw_set&amp;purchase_no=DG21031027" TargetMode="External"/><Relationship Id="rId34" Type="http://schemas.openxmlformats.org/officeDocument/2006/relationships/hyperlink" Target="http://sd.stdq.com/plugin.php?id=rwjs_oa:purchase_raw_set&amp;purchase_no=DG21031027" TargetMode="External"/><Relationship Id="rId50" Type="http://schemas.openxmlformats.org/officeDocument/2006/relationships/hyperlink" Target="http://sd.stdq.com/plugin.php?id=rwjs_oa:raw_order_list&amp;raw_no=SMSAA1032" TargetMode="External"/><Relationship Id="rId55" Type="http://schemas.openxmlformats.org/officeDocument/2006/relationships/hyperlink" Target="http://sd.stdq.com/plugin.php?id=rwjs_oa:raw_order_list&amp;raw_no=BQAAA1045" TargetMode="External"/><Relationship Id="rId7" Type="http://schemas.openxmlformats.org/officeDocument/2006/relationships/hyperlink" Target="http://sd.stdq.com/plugin.php?id=rwjs_oa:raw_order_list&amp;raw_no=LXCAA1003" TargetMode="External"/><Relationship Id="rId71" Type="http://schemas.openxmlformats.org/officeDocument/2006/relationships/hyperlink" Target="http://sd.stdq.com/plugin.php?id=rwjs_oa:purchase_raw_price_detail&amp;raw_no=5LGBA1005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://sd.stdq.com/plugin.php?id=rwjs_oa:bom_raw_with_product_list&amp;raw_no=KQKGA1121" TargetMode="External"/><Relationship Id="rId18" Type="http://schemas.openxmlformats.org/officeDocument/2006/relationships/hyperlink" Target="http://sd.stdq.com/plugin.php?id=rwjs_oa:bom_raw_with_product_list&amp;raw_no=5LGBA1005" TargetMode="External"/><Relationship Id="rId26" Type="http://schemas.openxmlformats.org/officeDocument/2006/relationships/hyperlink" Target="http://sd.stdq.com/plugin.php?id=rwjs_oa:bom_raw_with_product_list&amp;raw_no=YHTYJ1014" TargetMode="External"/><Relationship Id="rId39" Type="http://schemas.openxmlformats.org/officeDocument/2006/relationships/hyperlink" Target="http://sd.stdq.com/plugin.php?id=rwjs_oa:purchase_raw_set&amp;purchase_no=DG21041171" TargetMode="External"/><Relationship Id="rId21" Type="http://schemas.openxmlformats.org/officeDocument/2006/relationships/hyperlink" Target="http://sd.stdq.com/plugin.php?id=rwjs_oa:supplier_view&amp;sup_id=1435" TargetMode="External"/><Relationship Id="rId34" Type="http://schemas.openxmlformats.org/officeDocument/2006/relationships/hyperlink" Target="http://sd.stdq.com/plugin.php?id=rwjs_oa:supplier_view&amp;sup_id=24" TargetMode="External"/><Relationship Id="rId42" Type="http://schemas.openxmlformats.org/officeDocument/2006/relationships/hyperlink" Target="http://sd.stdq.com/plugin.php?id=rwjs_oa:raw_order_list&amp;raw_no=KZQAA1002" TargetMode="External"/><Relationship Id="rId47" Type="http://schemas.openxmlformats.org/officeDocument/2006/relationships/hyperlink" Target="http://sd.stdq.com/plugin.php?id=rwjs_oa:raw_order_list&amp;raw_no=5LGBA1002" TargetMode="External"/><Relationship Id="rId50" Type="http://schemas.openxmlformats.org/officeDocument/2006/relationships/hyperlink" Target="http://sd.stdq.com/plugin.php?id=rwjs_oa:purchase_raw_set&amp;purchase_no=DG21041314" TargetMode="External"/><Relationship Id="rId55" Type="http://schemas.openxmlformats.org/officeDocument/2006/relationships/hyperlink" Target="http://sd.stdq.com/plugin.php?id=rwjs_oa:purchase_raw_price_detail&amp;raw_no=BXGZT1004" TargetMode="External"/><Relationship Id="rId7" Type="http://schemas.openxmlformats.org/officeDocument/2006/relationships/hyperlink" Target="http://sd.stdq.com/plugin.php?id=rwjs_oa:raw_order_list&amp;raw_no=EHYGL1028" TargetMode="External"/><Relationship Id="rId2" Type="http://schemas.openxmlformats.org/officeDocument/2006/relationships/hyperlink" Target="http://sd.stdq.com/plugin.php?id=rwjs_oa:purchase_raw_price_detail&amp;raw_no=YSJAA1040" TargetMode="External"/><Relationship Id="rId16" Type="http://schemas.openxmlformats.org/officeDocument/2006/relationships/hyperlink" Target="http://sd.stdq.com/plugin.php?id=rwjs_oa:bom_raw_with_product_list&amp;raw_no=QRJHQ1060" TargetMode="External"/><Relationship Id="rId29" Type="http://schemas.openxmlformats.org/officeDocument/2006/relationships/hyperlink" Target="http://sd.stdq.com/plugin.php?id=rwjs_oa:purchase_raw_price_detail&amp;raw_no=GLYSJ1026" TargetMode="External"/><Relationship Id="rId11" Type="http://schemas.openxmlformats.org/officeDocument/2006/relationships/hyperlink" Target="http://sd.stdq.com/plugin.php?id=rwjs_oa:supplier_view&amp;sup_id=1627" TargetMode="External"/><Relationship Id="rId24" Type="http://schemas.openxmlformats.org/officeDocument/2006/relationships/hyperlink" Target="http://sd.stdq.com/plugin.php?id=rwjs_oa:bom_raw_with_product_list&amp;raw_no=KZQAA1032" TargetMode="External"/><Relationship Id="rId32" Type="http://schemas.openxmlformats.org/officeDocument/2006/relationships/hyperlink" Target="http://sd.stdq.com/plugin.php?id=rwjs_oa:bom_raw_with_product_list&amp;raw_no=ZLJAA1007" TargetMode="External"/><Relationship Id="rId37" Type="http://schemas.openxmlformats.org/officeDocument/2006/relationships/hyperlink" Target="http://sd.stdq.com/plugin.php?id=rwjs_oa:purchase_raw_set&amp;purchase_no=DG21041558" TargetMode="External"/><Relationship Id="rId40" Type="http://schemas.openxmlformats.org/officeDocument/2006/relationships/hyperlink" Target="http://sd.stdq.com/plugin.php?id=rwjs_oa:raw_order_list&amp;raw_no=KZQAA1002" TargetMode="External"/><Relationship Id="rId45" Type="http://schemas.openxmlformats.org/officeDocument/2006/relationships/hyperlink" Target="http://oa.stdq.com/plugin.php?id=rwjs_oa:purchase_raw_price_detail&amp;raw_no=AZFLA2899" TargetMode="External"/><Relationship Id="rId53" Type="http://schemas.openxmlformats.org/officeDocument/2006/relationships/hyperlink" Target="http://sd.stdq.com/plugin.php?id=rwjs_oa:purchase_raw_set&amp;purchase_no=DG21041474" TargetMode="External"/><Relationship Id="rId5" Type="http://schemas.openxmlformats.org/officeDocument/2006/relationships/hyperlink" Target="http://sd.stdq.com/plugin.php?id=rwjs_oa:raw_order_list&amp;raw_no=GXGLW1040" TargetMode="External"/><Relationship Id="rId10" Type="http://schemas.openxmlformats.org/officeDocument/2006/relationships/hyperlink" Target="http://sd.stdq.com/plugin.php?id=rwjs_oa:supplier_view&amp;sup_id=1627" TargetMode="External"/><Relationship Id="rId19" Type="http://schemas.openxmlformats.org/officeDocument/2006/relationships/hyperlink" Target="http://sd.stdq.com/plugin.php?id=rwjs_oa:purchase_raw_price_detail&amp;raw_no=5LGBA1005" TargetMode="External"/><Relationship Id="rId31" Type="http://schemas.openxmlformats.org/officeDocument/2006/relationships/hyperlink" Target="http://sd.stdq.com/plugin.php?id=rwjs_oa:supplier_view&amp;sup_id=24" TargetMode="External"/><Relationship Id="rId44" Type="http://schemas.openxmlformats.org/officeDocument/2006/relationships/hyperlink" Target="http://oa.stdq.com/plugin.php?id=rwjs_oa:bom_raw_with_product_list&amp;raw_no=AZFLA2899" TargetMode="External"/><Relationship Id="rId52" Type="http://schemas.openxmlformats.org/officeDocument/2006/relationships/hyperlink" Target="http://sd.stdq.com/plugin.php?id=rwjs_oa:raw_order_list&amp;raw_no=KZQZJ1224" TargetMode="External"/><Relationship Id="rId4" Type="http://schemas.openxmlformats.org/officeDocument/2006/relationships/hyperlink" Target="http://sd.stdq.com/plugin.php?id=rwjs_oa:purchase_raw_set&amp;purchase_no=DG21041473" TargetMode="External"/><Relationship Id="rId9" Type="http://schemas.openxmlformats.org/officeDocument/2006/relationships/hyperlink" Target="http://sd.stdq.com/plugin.php?id=rwjs_oa:raw_order_list&amp;raw_no=CXGAA1041" TargetMode="External"/><Relationship Id="rId14" Type="http://schemas.openxmlformats.org/officeDocument/2006/relationships/hyperlink" Target="http://sd.stdq.com/plugin.php?id=rwjs_oa:purchase_raw_price_detail&amp;raw_no=KQKGA1121" TargetMode="External"/><Relationship Id="rId22" Type="http://schemas.openxmlformats.org/officeDocument/2006/relationships/hyperlink" Target="http://sd.stdq.com/plugin.php?id=rwjs_oa:bom_raw_with_product_list&amp;raw_no=FLLFL1059" TargetMode="External"/><Relationship Id="rId27" Type="http://schemas.openxmlformats.org/officeDocument/2006/relationships/hyperlink" Target="http://sd.stdq.com/plugin.php?id=rwjs_oa:purchase_raw_price_detail&amp;raw_no=YHTYJ1014" TargetMode="External"/><Relationship Id="rId30" Type="http://schemas.openxmlformats.org/officeDocument/2006/relationships/hyperlink" Target="http://sd.stdq.com/plugin.php?id=rwjs_oa:raw_order_list&amp;raw_no=GLYSJ1030" TargetMode="External"/><Relationship Id="rId35" Type="http://schemas.openxmlformats.org/officeDocument/2006/relationships/hyperlink" Target="http://sd.stdq.com/plugin.php?id=rwjs_oa:bom_raw_with_product_list&amp;raw_no=ZLJAA1007" TargetMode="External"/><Relationship Id="rId43" Type="http://schemas.openxmlformats.org/officeDocument/2006/relationships/hyperlink" Target="http://oa.stdq.com/plugin.php?id=rwjs_oa:purchase_raw_set&amp;purchase_no=CG21041026" TargetMode="External"/><Relationship Id="rId48" Type="http://schemas.openxmlformats.org/officeDocument/2006/relationships/hyperlink" Target="http://sd.stdq.com/plugin.php?id=rwjs_oa:purchase_raw_set&amp;purchase_no=DG21041589" TargetMode="External"/><Relationship Id="rId56" Type="http://schemas.openxmlformats.org/officeDocument/2006/relationships/printerSettings" Target="../printerSettings/printerSettings3.bin"/><Relationship Id="rId8" Type="http://schemas.openxmlformats.org/officeDocument/2006/relationships/hyperlink" Target="http://sd.stdq.com/plugin.php?id=rwjs_oa:purchase_raw_set&amp;purchase_no=DG21041473" TargetMode="External"/><Relationship Id="rId51" Type="http://schemas.openxmlformats.org/officeDocument/2006/relationships/hyperlink" Target="http://sd.stdq.com/plugin.php?id=rwjs_oa:raw_order_list&amp;raw_no=5LGBA1006" TargetMode="External"/><Relationship Id="rId3" Type="http://schemas.openxmlformats.org/officeDocument/2006/relationships/hyperlink" Target="http://sd.stdq.com/plugin.php?id=rwjs_oa:supplier_view&amp;sup_id=1030" TargetMode="External"/><Relationship Id="rId12" Type="http://schemas.openxmlformats.org/officeDocument/2006/relationships/hyperlink" Target="http://sd.stdq.com/plugin.php?id=rwjs_oa:supplier_view&amp;sup_id=1627" TargetMode="External"/><Relationship Id="rId17" Type="http://schemas.openxmlformats.org/officeDocument/2006/relationships/hyperlink" Target="http://sd.stdq.com/plugin.php?id=rwjs_oa:purchase_raw_price_detail&amp;raw_no=QRJHQ1060" TargetMode="External"/><Relationship Id="rId25" Type="http://schemas.openxmlformats.org/officeDocument/2006/relationships/hyperlink" Target="http://sd.stdq.com/plugin.php?id=rwjs_oa:purchase_raw_price_detail&amp;raw_no=KZQAA1032" TargetMode="External"/><Relationship Id="rId33" Type="http://schemas.openxmlformats.org/officeDocument/2006/relationships/hyperlink" Target="http://sd.stdq.com/plugin.php?id=rwjs_oa:purchase_raw_price_detail&amp;raw_no=ZLJAA1007" TargetMode="External"/><Relationship Id="rId38" Type="http://schemas.openxmlformats.org/officeDocument/2006/relationships/hyperlink" Target="http://sd.stdq.com/plugin.php?id=rwjs_oa:raw_order_list&amp;raw_no=KZQAA1002" TargetMode="External"/><Relationship Id="rId46" Type="http://schemas.openxmlformats.org/officeDocument/2006/relationships/hyperlink" Target="http://sd.stdq.com/plugin.php?id=rwjs_oa:purchase_raw_set&amp;purchase_no=DG21041711" TargetMode="External"/><Relationship Id="rId20" Type="http://schemas.openxmlformats.org/officeDocument/2006/relationships/hyperlink" Target="http://sd.stdq.com/plugin.php?id=rwjs_oa:supplier_view&amp;sup_id=1627" TargetMode="External"/><Relationship Id="rId41" Type="http://schemas.openxmlformats.org/officeDocument/2006/relationships/hyperlink" Target="http://sd.stdq.com/plugin.php?id=rwjs_oa:purchase_raw_set&amp;purchase_no=DG21041099" TargetMode="External"/><Relationship Id="rId54" Type="http://schemas.openxmlformats.org/officeDocument/2006/relationships/hyperlink" Target="http://sd.stdq.com/plugin.php?id=rwjs_oa:purchase_raw_set&amp;purchase_no=DG21041008" TargetMode="External"/><Relationship Id="rId1" Type="http://schemas.openxmlformats.org/officeDocument/2006/relationships/hyperlink" Target="http://sd.stdq.com/plugin.php?id=rwjs_oa:bom_raw_with_product_list&amp;raw_no=YSJAA1040" TargetMode="External"/><Relationship Id="rId6" Type="http://schemas.openxmlformats.org/officeDocument/2006/relationships/hyperlink" Target="http://sd.stdq.com/plugin.php?id=rwjs_oa:purchase_raw_set&amp;purchase_no=DG21041473" TargetMode="External"/><Relationship Id="rId15" Type="http://schemas.openxmlformats.org/officeDocument/2006/relationships/hyperlink" Target="http://sd.stdq.com/plugin.php?id=rwjs_oa:supplier_view&amp;sup_id=1354" TargetMode="External"/><Relationship Id="rId23" Type="http://schemas.openxmlformats.org/officeDocument/2006/relationships/hyperlink" Target="http://sd.stdq.com/plugin.php?id=rwjs_oa:purchase_raw_price_detail&amp;raw_no=FLLFL1059" TargetMode="External"/><Relationship Id="rId28" Type="http://schemas.openxmlformats.org/officeDocument/2006/relationships/hyperlink" Target="http://sd.stdq.com/plugin.php?id=rwjs_oa:bom_raw_with_product_list&amp;raw_no=GLYSJ1026" TargetMode="External"/><Relationship Id="rId36" Type="http://schemas.openxmlformats.org/officeDocument/2006/relationships/hyperlink" Target="http://sd.stdq.com/plugin.php?id=rwjs_oa:purchase_raw_price_detail&amp;raw_no=ZLJAA1007" TargetMode="External"/><Relationship Id="rId49" Type="http://schemas.openxmlformats.org/officeDocument/2006/relationships/hyperlink" Target="http://sd.stdq.com/plugin.php?id=rwjs_oa:raw_order_list&amp;raw_no=5LGBA1005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://oa.stdq.com/plugin.php?id=rwjs_oa:purchase_raw_set&amp;purchase_no=CG21051018" TargetMode="External"/><Relationship Id="rId18" Type="http://schemas.openxmlformats.org/officeDocument/2006/relationships/hyperlink" Target="http://sd.stdq.com/plugin.php?id=rwjs_oa:bom_raw_with_product_list&amp;raw_no=KZQZJ1224" TargetMode="External"/><Relationship Id="rId26" Type="http://schemas.openxmlformats.org/officeDocument/2006/relationships/hyperlink" Target="http://sd.stdq.com/plugin.php?id=rwjs_oa:raw_order_list&amp;raw_no=KZQAA1002" TargetMode="External"/><Relationship Id="rId3" Type="http://schemas.openxmlformats.org/officeDocument/2006/relationships/hyperlink" Target="http://sd.stdq.com/plugin.php?id=rwjs_oa:bom_raw_with_product_list&amp;raw_no=BQAAA1239" TargetMode="External"/><Relationship Id="rId21" Type="http://schemas.openxmlformats.org/officeDocument/2006/relationships/hyperlink" Target="http://sd.stdq.com/plugin.php?id=rwjs_oa:purchase_raw_price_detail&amp;raw_no=QRJHQ1118" TargetMode="External"/><Relationship Id="rId34" Type="http://schemas.openxmlformats.org/officeDocument/2006/relationships/hyperlink" Target="http://sd.stdq.com/plugin.php?id=rwjs_oa:purchase_raw_price_detail&amp;raw_no=ZTTFM1009" TargetMode="External"/><Relationship Id="rId7" Type="http://schemas.openxmlformats.org/officeDocument/2006/relationships/hyperlink" Target="http://sd.stdq.com/plugin.php?id=rwjs_oa:purchase_raw_set&amp;purchase_no=DG21051018" TargetMode="External"/><Relationship Id="rId12" Type="http://schemas.openxmlformats.org/officeDocument/2006/relationships/hyperlink" Target="http://oa.stdq.com/plugin.php?id=rwjs_oa:purchase_raw_set&amp;purchase_no=CG21051021" TargetMode="External"/><Relationship Id="rId17" Type="http://schemas.openxmlformats.org/officeDocument/2006/relationships/hyperlink" Target="http://oa.stdq.com/plugin.php?id=rwjs_oa:purchase_raw_price_detail&amp;raw_no=AZFLA2899" TargetMode="External"/><Relationship Id="rId25" Type="http://schemas.openxmlformats.org/officeDocument/2006/relationships/hyperlink" Target="http://sd.stdq.com/plugin.php?id=rwjs_oa:purchase_raw_set&amp;purchase_no=DG21051438" TargetMode="External"/><Relationship Id="rId33" Type="http://schemas.openxmlformats.org/officeDocument/2006/relationships/hyperlink" Target="http://sd.stdq.com/plugin.php?id=rwjs_oa:purchase_raw_set&amp;purchase_no=DG21051157" TargetMode="External"/><Relationship Id="rId2" Type="http://schemas.openxmlformats.org/officeDocument/2006/relationships/hyperlink" Target="http://sd.stdq.com/plugin.php?id=rwjs_oa:purchase_raw_price_detail&amp;raw_no=BQAAA1238" TargetMode="External"/><Relationship Id="rId16" Type="http://schemas.openxmlformats.org/officeDocument/2006/relationships/hyperlink" Target="http://oa.stdq.com/plugin.php?id=rwjs_oa:bom_raw_with_product_list&amp;raw_no=AZFLA2899" TargetMode="External"/><Relationship Id="rId20" Type="http://schemas.openxmlformats.org/officeDocument/2006/relationships/hyperlink" Target="http://sd.stdq.com/plugin.php?id=rwjs_oa:bom_raw_with_product_list&amp;raw_no=QRJHQ1118" TargetMode="External"/><Relationship Id="rId29" Type="http://schemas.openxmlformats.org/officeDocument/2006/relationships/hyperlink" Target="http://sd.stdq.com/plugin.php?id=rwjs_oa:purchase_raw_price_detail&amp;raw_no=BXGZT1004" TargetMode="External"/><Relationship Id="rId1" Type="http://schemas.openxmlformats.org/officeDocument/2006/relationships/hyperlink" Target="http://sd.stdq.com/plugin.php?id=rwjs_oa:bom_raw_with_product_list&amp;raw_no=BQAAA1238" TargetMode="External"/><Relationship Id="rId6" Type="http://schemas.openxmlformats.org/officeDocument/2006/relationships/hyperlink" Target="http://sd.stdq.com/plugin.php?id=rwjs_oa:purchase_raw_price_detail&amp;raw_no=GYJSB1003" TargetMode="External"/><Relationship Id="rId11" Type="http://schemas.openxmlformats.org/officeDocument/2006/relationships/hyperlink" Target="http://oa.stdq.com/plugin.php?id=rwjs_oa:purchase_raw_set&amp;purchase_no=CG21051036" TargetMode="External"/><Relationship Id="rId24" Type="http://schemas.openxmlformats.org/officeDocument/2006/relationships/hyperlink" Target="http://sd.stdq.com/plugin.php?id=rwjs_oa:supplier_view&amp;sup_id=1843" TargetMode="External"/><Relationship Id="rId32" Type="http://schemas.openxmlformats.org/officeDocument/2006/relationships/hyperlink" Target="http://sd.stdq.com/plugin.php?id=rwjs_oa:purchase_raw_price_detail&amp;raw_no=ZTTFM1007" TargetMode="External"/><Relationship Id="rId5" Type="http://schemas.openxmlformats.org/officeDocument/2006/relationships/hyperlink" Target="http://sd.stdq.com/plugin.php?id=rwjs_oa:bom_raw_with_product_list&amp;raw_no=GYJSB1003" TargetMode="External"/><Relationship Id="rId15" Type="http://schemas.openxmlformats.org/officeDocument/2006/relationships/hyperlink" Target="http://oa.stdq.com/plugin.php?id=rwjs_oa:purchase_raw_price_detail&amp;raw_no=AZFLA2899" TargetMode="External"/><Relationship Id="rId23" Type="http://schemas.openxmlformats.org/officeDocument/2006/relationships/hyperlink" Target="http://sd.stdq.com/plugin.php?id=rwjs_oa:raw_order_list&amp;raw_no=MNLMK1029" TargetMode="External"/><Relationship Id="rId28" Type="http://schemas.openxmlformats.org/officeDocument/2006/relationships/hyperlink" Target="http://sd.stdq.com/plugin.php?id=rwjs_oa:raw_order_list&amp;raw_no=GLYSJ1030" TargetMode="External"/><Relationship Id="rId10" Type="http://schemas.openxmlformats.org/officeDocument/2006/relationships/hyperlink" Target="http://oa.stdq.com/plugin.php?id=rwjs_oa:purchase_raw_price_detail&amp;raw_no=AZFLA2899" TargetMode="External"/><Relationship Id="rId19" Type="http://schemas.openxmlformats.org/officeDocument/2006/relationships/hyperlink" Target="http://sd.stdq.com/plugin.php?id=rwjs_oa:purchase_raw_price_detail&amp;raw_no=KZQZJ1224" TargetMode="External"/><Relationship Id="rId31" Type="http://schemas.openxmlformats.org/officeDocument/2006/relationships/hyperlink" Target="http://sd.stdq.com/plugin.php?id=rwjs_oa:purchase_raw_set&amp;purchase_no=DG21051157" TargetMode="External"/><Relationship Id="rId4" Type="http://schemas.openxmlformats.org/officeDocument/2006/relationships/hyperlink" Target="http://sd.stdq.com/plugin.php?id=rwjs_oa:purchase_raw_price_detail&amp;raw_no=BQAAA1239" TargetMode="External"/><Relationship Id="rId9" Type="http://schemas.openxmlformats.org/officeDocument/2006/relationships/hyperlink" Target="http://oa.stdq.com/plugin.php?id=rwjs_oa:bom_raw_with_product_list&amp;raw_no=AZFLA2899" TargetMode="External"/><Relationship Id="rId14" Type="http://schemas.openxmlformats.org/officeDocument/2006/relationships/hyperlink" Target="http://oa.stdq.com/plugin.php?id=rwjs_oa:bom_raw_with_product_list&amp;raw_no=AZFLA2899" TargetMode="External"/><Relationship Id="rId22" Type="http://schemas.openxmlformats.org/officeDocument/2006/relationships/hyperlink" Target="http://sd.stdq.com/plugin.php?id=rwjs_oa:purchase_raw_set&amp;purchase_no=DG21041474" TargetMode="External"/><Relationship Id="rId27" Type="http://schemas.openxmlformats.org/officeDocument/2006/relationships/hyperlink" Target="http://sd.stdq.com/plugin.php?id=rwjs_oa:purchase_raw_set&amp;purchase_no=DG21051018" TargetMode="External"/><Relationship Id="rId30" Type="http://schemas.openxmlformats.org/officeDocument/2006/relationships/hyperlink" Target="http://sd.stdq.com/plugin.php?id=rwjs_oa:purchase_raw_set&amp;purchase_no=DG21051313" TargetMode="External"/><Relationship Id="rId35" Type="http://schemas.openxmlformats.org/officeDocument/2006/relationships/printerSettings" Target="../printerSettings/printerSettings4.bin"/><Relationship Id="rId8" Type="http://schemas.openxmlformats.org/officeDocument/2006/relationships/hyperlink" Target="http://sd.stdq.com/plugin.php?id=rwjs_oa:raw_order_list&amp;raw_no=KZQAA1002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://sd.stdq.com/plugin.php?id=rwjs_oa:bom_raw_with_product_list&amp;raw_no=MNLRC1004" TargetMode="External"/><Relationship Id="rId21" Type="http://schemas.openxmlformats.org/officeDocument/2006/relationships/hyperlink" Target="http://sd.stdq.com/plugin.php?id=rwjs_oa:raw_order_list&amp;raw_no=MNLSR1016" TargetMode="External"/><Relationship Id="rId42" Type="http://schemas.openxmlformats.org/officeDocument/2006/relationships/hyperlink" Target="http://sd.stdq.com/plugin.php?id=rwjs_oa:purchase_raw_set&amp;purchase_no=DG21061518" TargetMode="External"/><Relationship Id="rId47" Type="http://schemas.openxmlformats.org/officeDocument/2006/relationships/hyperlink" Target="http://sd.stdq.com/plugin.php?id=rwjs_oa:supplier_view&amp;sup_id=1843" TargetMode="External"/><Relationship Id="rId63" Type="http://schemas.openxmlformats.org/officeDocument/2006/relationships/hyperlink" Target="http://sd.stdq.com/plugin.php?id=rwjs_oa:raw_order_list&amp;raw_no=SMSAA1034" TargetMode="External"/><Relationship Id="rId68" Type="http://schemas.openxmlformats.org/officeDocument/2006/relationships/hyperlink" Target="http://sd.stdq.com/plugin.php?id=rwjs_oa:supplier_view&amp;sup_id=1872" TargetMode="External"/><Relationship Id="rId84" Type="http://schemas.openxmlformats.org/officeDocument/2006/relationships/hyperlink" Target="http://sd.stdq.com/plugin.php?id=rwjs_oa:purchase_raw_set&amp;purchase_no=DG21061518" TargetMode="External"/><Relationship Id="rId89" Type="http://schemas.openxmlformats.org/officeDocument/2006/relationships/hyperlink" Target="http://sd.stdq.com/plugin.php?id=rwjs_oa:bom_raw_with_product_list&amp;raw_no=GDSBA1359" TargetMode="External"/><Relationship Id="rId112" Type="http://schemas.openxmlformats.org/officeDocument/2006/relationships/hyperlink" Target="http://sd.stdq.com/plugin.php?id=rwjs_oa:raw_order_list&amp;raw_no=QRJHQ1060" TargetMode="External"/><Relationship Id="rId16" Type="http://schemas.openxmlformats.org/officeDocument/2006/relationships/hyperlink" Target="http://sd.stdq.com/plugin.php?id=rwjs_oa:purchase_raw_set&amp;purchase_no=DG21061201" TargetMode="External"/><Relationship Id="rId107" Type="http://schemas.openxmlformats.org/officeDocument/2006/relationships/hyperlink" Target="http://sd.stdq.com/plugin.php?id=rwjs_oa:purchase_raw_price_detail&amp;raw_no=QRJHQ1118" TargetMode="External"/><Relationship Id="rId11" Type="http://schemas.openxmlformats.org/officeDocument/2006/relationships/hyperlink" Target="http://sd.stdq.com/plugin.php?id=rwjs_oa:raw_order_list&amp;raw_no=PLCKZ1029" TargetMode="External"/><Relationship Id="rId32" Type="http://schemas.openxmlformats.org/officeDocument/2006/relationships/hyperlink" Target="http://sd.stdq.com/plugin.php?id=rwjs_oa:supplier_view&amp;sup_id=1843" TargetMode="External"/><Relationship Id="rId37" Type="http://schemas.openxmlformats.org/officeDocument/2006/relationships/hyperlink" Target="http://sd.stdq.com/plugin.php?id=rwjs_oa:raw_order_list&amp;raw_no=PLCKZ1022" TargetMode="External"/><Relationship Id="rId53" Type="http://schemas.openxmlformats.org/officeDocument/2006/relationships/hyperlink" Target="http://oa.stdq.com/plugin.php?id=rwjs_oa:purchase_raw_price_detail&amp;raw_no=AZFLA2899" TargetMode="External"/><Relationship Id="rId58" Type="http://schemas.openxmlformats.org/officeDocument/2006/relationships/hyperlink" Target="http://sd.stdq.com/plugin.php?id=rwjs_oa:raw_order_list&amp;raw_no=KZQAA1002" TargetMode="External"/><Relationship Id="rId74" Type="http://schemas.openxmlformats.org/officeDocument/2006/relationships/hyperlink" Target="http://sd.stdq.com/plugin.php?id=rwjs_oa:purchase_raw_set&amp;purchase_no=DG21061570" TargetMode="External"/><Relationship Id="rId79" Type="http://schemas.openxmlformats.org/officeDocument/2006/relationships/hyperlink" Target="http://sd.stdq.com/plugin.php?id=rwjs_oa:raw_order_list&amp;raw_no=PLCKZ1022" TargetMode="External"/><Relationship Id="rId102" Type="http://schemas.openxmlformats.org/officeDocument/2006/relationships/hyperlink" Target="http://sd.stdq.com/plugin.php?id=rwjs_oa:purchase_raw_price_detail&amp;raw_no=QRJHQ1118" TargetMode="External"/><Relationship Id="rId5" Type="http://schemas.openxmlformats.org/officeDocument/2006/relationships/hyperlink" Target="http://sd.stdq.com/plugin.php?id=rwjs_oa:raw_order_list&amp;raw_no=GXGLW1040" TargetMode="External"/><Relationship Id="rId90" Type="http://schemas.openxmlformats.org/officeDocument/2006/relationships/hyperlink" Target="http://sd.stdq.com/plugin.php?id=rwjs_oa:purchase_raw_price_detail&amp;raw_no=GDSBA1359" TargetMode="External"/><Relationship Id="rId95" Type="http://schemas.openxmlformats.org/officeDocument/2006/relationships/hyperlink" Target="http://sd.stdq.com/plugin.php?id=rwjs_oa:bom_raw_with_product_list&amp;raw_no=GDSBA1358" TargetMode="External"/><Relationship Id="rId22" Type="http://schemas.openxmlformats.org/officeDocument/2006/relationships/hyperlink" Target="http://sd.stdq.com/plugin.php?id=rwjs_oa:supplier_view&amp;sup_id=1843" TargetMode="External"/><Relationship Id="rId27" Type="http://schemas.openxmlformats.org/officeDocument/2006/relationships/hyperlink" Target="http://sd.stdq.com/plugin.php?id=rwjs_oa:purchase_raw_price_detail&amp;raw_no=MNLRC1004" TargetMode="External"/><Relationship Id="rId43" Type="http://schemas.openxmlformats.org/officeDocument/2006/relationships/hyperlink" Target="http://sd.stdq.com/plugin.php?id=rwjs_oa:raw_order_list&amp;raw_no=MNLRC1004" TargetMode="External"/><Relationship Id="rId48" Type="http://schemas.openxmlformats.org/officeDocument/2006/relationships/hyperlink" Target="http://oa.stdq.com/plugin.php?id=rwjs_oa:bom_raw_with_product_list&amp;raw_no=AZFLA2899" TargetMode="External"/><Relationship Id="rId64" Type="http://schemas.openxmlformats.org/officeDocument/2006/relationships/hyperlink" Target="http://sd.stdq.com/plugin.php?id=rwjs_oa:bom_raw_with_product_list&amp;raw_no=DCJCQ1012" TargetMode="External"/><Relationship Id="rId69" Type="http://schemas.openxmlformats.org/officeDocument/2006/relationships/hyperlink" Target="http://sd.stdq.com/plugin.php?id=rwjs_oa:supplier_view&amp;sup_id=1872" TargetMode="External"/><Relationship Id="rId113" Type="http://schemas.openxmlformats.org/officeDocument/2006/relationships/hyperlink" Target="http://sd.stdq.com/plugin.php?id=rwjs_oa:purchase_raw_price_detail&amp;raw_no=KZQAA1032" TargetMode="External"/><Relationship Id="rId80" Type="http://schemas.openxmlformats.org/officeDocument/2006/relationships/hyperlink" Target="http://sd.stdq.com/plugin.php?id=rwjs_oa:purchase_raw_set&amp;purchase_no=DG21061518" TargetMode="External"/><Relationship Id="rId85" Type="http://schemas.openxmlformats.org/officeDocument/2006/relationships/hyperlink" Target="http://sd.stdq.com/plugin.php?id=rwjs_oa:raw_order_list&amp;raw_no=MNLRC1004" TargetMode="External"/><Relationship Id="rId12" Type="http://schemas.openxmlformats.org/officeDocument/2006/relationships/hyperlink" Target="http://sd.stdq.com/plugin.php?id=rwjs_oa:purchase_raw_set&amp;purchase_no=DG21061201" TargetMode="External"/><Relationship Id="rId17" Type="http://schemas.openxmlformats.org/officeDocument/2006/relationships/hyperlink" Target="http://sd.stdq.com/plugin.php?id=rwjs_oa:raw_order_list&amp;raw_no=MNLMK1029" TargetMode="External"/><Relationship Id="rId33" Type="http://schemas.openxmlformats.org/officeDocument/2006/relationships/hyperlink" Target="http://sd.stdq.com/plugin.php?id=rwjs_oa:supplier_view&amp;sup_id=1843" TargetMode="External"/><Relationship Id="rId38" Type="http://schemas.openxmlformats.org/officeDocument/2006/relationships/hyperlink" Target="http://sd.stdq.com/plugin.php?id=rwjs_oa:purchase_raw_set&amp;purchase_no=DG21061518" TargetMode="External"/><Relationship Id="rId59" Type="http://schemas.openxmlformats.org/officeDocument/2006/relationships/hyperlink" Target="http://sd.stdq.com/plugin.php?id=rwjs_oa:raw_order_list&amp;raw_no=KZQAA1002" TargetMode="External"/><Relationship Id="rId103" Type="http://schemas.openxmlformats.org/officeDocument/2006/relationships/hyperlink" Target="http://sd.stdq.com/plugin.php?id=rwjs_oa:purchase_raw_set&amp;purchase_no=DG21061043" TargetMode="External"/><Relationship Id="rId108" Type="http://schemas.openxmlformats.org/officeDocument/2006/relationships/hyperlink" Target="http://sd.stdq.com/plugin.php?id=rwjs_oa:purchase_raw_set&amp;purchase_no=DG21061778" TargetMode="External"/><Relationship Id="rId54" Type="http://schemas.openxmlformats.org/officeDocument/2006/relationships/hyperlink" Target="http://sd.stdq.com/plugin.php?id=rwjs_oa:raw_order_list&amp;raw_no=KZQAA1002" TargetMode="External"/><Relationship Id="rId70" Type="http://schemas.openxmlformats.org/officeDocument/2006/relationships/hyperlink" Target="http://sd.stdq.com/plugin.php?id=rwjs_oa:purchase_raw_set&amp;purchase_no=DG21061570" TargetMode="External"/><Relationship Id="rId75" Type="http://schemas.openxmlformats.org/officeDocument/2006/relationships/hyperlink" Target="http://sd.stdq.com/plugin.php?id=rwjs_oa:raw_order_list&amp;raw_no=MNLSR1016" TargetMode="External"/><Relationship Id="rId91" Type="http://schemas.openxmlformats.org/officeDocument/2006/relationships/hyperlink" Target="http://sd.stdq.com/plugin.php?id=rwjs_oa:bom_raw_with_product_list&amp;raw_no=GDSBA1360" TargetMode="External"/><Relationship Id="rId96" Type="http://schemas.openxmlformats.org/officeDocument/2006/relationships/hyperlink" Target="http://sd.stdq.com/plugin.php?id=rwjs_oa:purchase_raw_price_detail&amp;raw_no=GDSBA1358" TargetMode="External"/><Relationship Id="rId1" Type="http://schemas.openxmlformats.org/officeDocument/2006/relationships/hyperlink" Target="http://sd.stdq.com/plugin.php?id=rwjs_oa:bom_raw_with_product_list&amp;raw_no=QRJHQ1118" TargetMode="External"/><Relationship Id="rId6" Type="http://schemas.openxmlformats.org/officeDocument/2006/relationships/hyperlink" Target="http://sd.stdq.com/plugin.php?id=rwjs_oa:supplier_view&amp;sup_id=1627" TargetMode="External"/><Relationship Id="rId15" Type="http://schemas.openxmlformats.org/officeDocument/2006/relationships/hyperlink" Target="http://sd.stdq.com/plugin.php?id=rwjs_oa:raw_order_list&amp;raw_no=MNLSR1013" TargetMode="External"/><Relationship Id="rId23" Type="http://schemas.openxmlformats.org/officeDocument/2006/relationships/hyperlink" Target="http://sd.stdq.com/plugin.php?id=rwjs_oa:supplier_view&amp;sup_id=1843" TargetMode="External"/><Relationship Id="rId28" Type="http://schemas.openxmlformats.org/officeDocument/2006/relationships/hyperlink" Target="http://sd.stdq.com/plugin.php?id=rwjs_oa:bom_raw_with_product_list&amp;raw_no=MNLSR1016" TargetMode="External"/><Relationship Id="rId36" Type="http://schemas.openxmlformats.org/officeDocument/2006/relationships/hyperlink" Target="http://sd.stdq.com/plugin.php?id=rwjs_oa:purchase_raw_set&amp;purchase_no=DG21061518" TargetMode="External"/><Relationship Id="rId49" Type="http://schemas.openxmlformats.org/officeDocument/2006/relationships/hyperlink" Target="http://oa.stdq.com/plugin.php?id=rwjs_oa:purchase_raw_price_detail&amp;raw_no=AZFLA2899" TargetMode="External"/><Relationship Id="rId57" Type="http://schemas.openxmlformats.org/officeDocument/2006/relationships/hyperlink" Target="http://sd.stdq.com/plugin.php?id=rwjs_oa:purchase_raw_set&amp;purchase_no=DG21061475" TargetMode="External"/><Relationship Id="rId106" Type="http://schemas.openxmlformats.org/officeDocument/2006/relationships/hyperlink" Target="http://sd.stdq.com/plugin.php?id=rwjs_oa:purchase_raw_price_detail&amp;raw_no=QRJHQ1118" TargetMode="External"/><Relationship Id="rId114" Type="http://schemas.openxmlformats.org/officeDocument/2006/relationships/hyperlink" Target="http://sd.stdq.com/plugin.php?id=rwjs_oa:bom_raw_with_product_list&amp;raw_no=KZQAA1032" TargetMode="External"/><Relationship Id="rId10" Type="http://schemas.openxmlformats.org/officeDocument/2006/relationships/hyperlink" Target="http://sd.stdq.com/plugin.php?id=rwjs_oa:purchase_raw_set&amp;purchase_no=DG21061201" TargetMode="External"/><Relationship Id="rId31" Type="http://schemas.openxmlformats.org/officeDocument/2006/relationships/hyperlink" Target="http://sd.stdq.com/plugin.php?id=rwjs_oa:purchase_raw_price_detail&amp;raw_no=PLCKZ1021" TargetMode="External"/><Relationship Id="rId44" Type="http://schemas.openxmlformats.org/officeDocument/2006/relationships/hyperlink" Target="http://sd.stdq.com/plugin.php?id=rwjs_oa:supplier_view&amp;sup_id=1843" TargetMode="External"/><Relationship Id="rId52" Type="http://schemas.openxmlformats.org/officeDocument/2006/relationships/hyperlink" Target="http://oa.stdq.com/plugin.php?id=rwjs_oa:bom_raw_with_product_list&amp;raw_no=AZFLA2899" TargetMode="External"/><Relationship Id="rId60" Type="http://schemas.openxmlformats.org/officeDocument/2006/relationships/hyperlink" Target="http://sd.stdq.com/plugin.php?id=rwjs_oa:purchase_raw_set&amp;purchase_no=DG21061844" TargetMode="External"/><Relationship Id="rId65" Type="http://schemas.openxmlformats.org/officeDocument/2006/relationships/hyperlink" Target="http://sd.stdq.com/plugin.php?id=rwjs_oa:purchase_raw_price_detail&amp;raw_no=DCJCQ1012" TargetMode="External"/><Relationship Id="rId73" Type="http://schemas.openxmlformats.org/officeDocument/2006/relationships/hyperlink" Target="http://sd.stdq.com/plugin.php?id=rwjs_oa:raw_order_list&amp;raw_no=MNLMK1028" TargetMode="External"/><Relationship Id="rId78" Type="http://schemas.openxmlformats.org/officeDocument/2006/relationships/hyperlink" Target="http://sd.stdq.com/plugin.php?id=rwjs_oa:purchase_raw_set&amp;purchase_no=DG21061518" TargetMode="External"/><Relationship Id="rId81" Type="http://schemas.openxmlformats.org/officeDocument/2006/relationships/hyperlink" Target="http://sd.stdq.com/plugin.php?id=rwjs_oa:raw_order_list&amp;raw_no=MNLSR1018" TargetMode="External"/><Relationship Id="rId86" Type="http://schemas.openxmlformats.org/officeDocument/2006/relationships/hyperlink" Target="http://sd.stdq.com/plugin.php?id=rwjs_oa:purchase_raw_set&amp;purchase_no=DG21051438" TargetMode="External"/><Relationship Id="rId94" Type="http://schemas.openxmlformats.org/officeDocument/2006/relationships/hyperlink" Target="http://sd.stdq.com/plugin.php?id=rwjs_oa:supplier_view&amp;sup_id=1850" TargetMode="External"/><Relationship Id="rId99" Type="http://schemas.openxmlformats.org/officeDocument/2006/relationships/hyperlink" Target="http://sd.stdq.com/plugin.php?id=rwjs_oa:purchase_raw_set&amp;purchase_no=DG21061803" TargetMode="External"/><Relationship Id="rId101" Type="http://schemas.openxmlformats.org/officeDocument/2006/relationships/hyperlink" Target="http://sd.stdq.com/plugin.php?id=rwjs_oa:bom_raw_with_product_list&amp;raw_no=QRJHQ1118" TargetMode="External"/><Relationship Id="rId4" Type="http://schemas.openxmlformats.org/officeDocument/2006/relationships/hyperlink" Target="http://sd.stdq.com/plugin.php?id=rwjs_oa:purchase_raw_set&amp;purchase_no=DG21041473" TargetMode="External"/><Relationship Id="rId9" Type="http://schemas.openxmlformats.org/officeDocument/2006/relationships/hyperlink" Target="http://sd.stdq.com/plugin.php?id=rwjs_oa:supplier_view&amp;sup_id=1627" TargetMode="External"/><Relationship Id="rId13" Type="http://schemas.openxmlformats.org/officeDocument/2006/relationships/hyperlink" Target="http://sd.stdq.com/plugin.php?id=rwjs_oa:raw_order_list&amp;raw_no=MNLSR1018" TargetMode="External"/><Relationship Id="rId18" Type="http://schemas.openxmlformats.org/officeDocument/2006/relationships/hyperlink" Target="http://sd.stdq.com/plugin.php?id=rwjs_oa:purchase_raw_set&amp;purchase_no=DG21061201" TargetMode="External"/><Relationship Id="rId39" Type="http://schemas.openxmlformats.org/officeDocument/2006/relationships/hyperlink" Target="http://sd.stdq.com/plugin.php?id=rwjs_oa:raw_order_list&amp;raw_no=MNLSR1018" TargetMode="External"/><Relationship Id="rId109" Type="http://schemas.openxmlformats.org/officeDocument/2006/relationships/hyperlink" Target="http://sd.stdq.com/plugin.php?id=rwjs_oa:purchase_raw_set&amp;purchase_no=DG21061778" TargetMode="External"/><Relationship Id="rId34" Type="http://schemas.openxmlformats.org/officeDocument/2006/relationships/hyperlink" Target="http://sd.stdq.com/plugin.php?id=rwjs_oa:supplier_view&amp;sup_id=1843" TargetMode="External"/><Relationship Id="rId50" Type="http://schemas.openxmlformats.org/officeDocument/2006/relationships/hyperlink" Target="http://oa.stdq.com/plugin.php?id=rwjs_oa:bom_raw_with_product_list&amp;raw_no=AZFLA2899" TargetMode="External"/><Relationship Id="rId55" Type="http://schemas.openxmlformats.org/officeDocument/2006/relationships/hyperlink" Target="http://sd.stdq.com/plugin.php?id=rwjs_oa:purchase_raw_set&amp;purchase_no=DG21061009" TargetMode="External"/><Relationship Id="rId76" Type="http://schemas.openxmlformats.org/officeDocument/2006/relationships/hyperlink" Target="http://sd.stdq.com/plugin.php?id=rwjs_oa:purchase_raw_set&amp;purchase_no=DG21061570" TargetMode="External"/><Relationship Id="rId97" Type="http://schemas.openxmlformats.org/officeDocument/2006/relationships/hyperlink" Target="http://sd.stdq.com/plugin.php?id=rwjs_oa:bom_raw_with_product_list&amp;raw_no=GDSBA1363" TargetMode="External"/><Relationship Id="rId104" Type="http://schemas.openxmlformats.org/officeDocument/2006/relationships/hyperlink" Target="http://sd.stdq.com/plugin.php?id=rwjs_oa:bom_raw_with_product_list&amp;raw_no=QRJHQ1118" TargetMode="External"/><Relationship Id="rId7" Type="http://schemas.openxmlformats.org/officeDocument/2006/relationships/hyperlink" Target="http://sd.stdq.com/plugin.php?id=rwjs_oa:purchase_raw_set&amp;purchase_no=DG21041473" TargetMode="External"/><Relationship Id="rId71" Type="http://schemas.openxmlformats.org/officeDocument/2006/relationships/hyperlink" Target="http://sd.stdq.com/plugin.php?id=rwjs_oa:raw_order_list&amp;raw_no=PLCKZ1021" TargetMode="External"/><Relationship Id="rId92" Type="http://schemas.openxmlformats.org/officeDocument/2006/relationships/hyperlink" Target="http://sd.stdq.com/plugin.php?id=rwjs_oa:purchase_raw_price_detail&amp;raw_no=GDSBA1360" TargetMode="External"/><Relationship Id="rId2" Type="http://schemas.openxmlformats.org/officeDocument/2006/relationships/hyperlink" Target="http://sd.stdq.com/plugin.php?id=rwjs_oa:purchase_raw_price_detail&amp;raw_no=QRJHQ1118" TargetMode="External"/><Relationship Id="rId29" Type="http://schemas.openxmlformats.org/officeDocument/2006/relationships/hyperlink" Target="http://sd.stdq.com/plugin.php?id=rwjs_oa:purchase_raw_price_detail&amp;raw_no=MNLSR1016" TargetMode="External"/><Relationship Id="rId24" Type="http://schemas.openxmlformats.org/officeDocument/2006/relationships/hyperlink" Target="http://sd.stdq.com/plugin.php?id=rwjs_oa:bom_raw_with_product_list&amp;raw_no=MNLMK1028" TargetMode="External"/><Relationship Id="rId40" Type="http://schemas.openxmlformats.org/officeDocument/2006/relationships/hyperlink" Target="http://sd.stdq.com/plugin.php?id=rwjs_oa:purchase_raw_set&amp;purchase_no=DG21061518" TargetMode="External"/><Relationship Id="rId45" Type="http://schemas.openxmlformats.org/officeDocument/2006/relationships/hyperlink" Target="http://sd.stdq.com/plugin.php?id=rwjs_oa:supplier_view&amp;sup_id=1843" TargetMode="External"/><Relationship Id="rId66" Type="http://schemas.openxmlformats.org/officeDocument/2006/relationships/hyperlink" Target="http://sd.stdq.com/plugin.php?id=rwjs_oa:bom_raw_with_product_list&amp;raw_no=KQKGA1041" TargetMode="External"/><Relationship Id="rId87" Type="http://schemas.openxmlformats.org/officeDocument/2006/relationships/hyperlink" Target="http://sd.stdq.com/plugin.php?id=rwjs_oa:raw_order_list&amp;raw_no=MNLSR1018" TargetMode="External"/><Relationship Id="rId110" Type="http://schemas.openxmlformats.org/officeDocument/2006/relationships/hyperlink" Target="http://sd.stdq.com/plugin.php?id=rwjs_oa:purchase_raw_price_detail&amp;raw_no=QRJHQ1060" TargetMode="External"/><Relationship Id="rId115" Type="http://schemas.openxmlformats.org/officeDocument/2006/relationships/printerSettings" Target="../printerSettings/printerSettings5.bin"/><Relationship Id="rId61" Type="http://schemas.openxmlformats.org/officeDocument/2006/relationships/hyperlink" Target="http://sd.stdq.com/plugin.php?id=rwjs_oa:raw_order_list&amp;raw_no=SMSAA1033" TargetMode="External"/><Relationship Id="rId82" Type="http://schemas.openxmlformats.org/officeDocument/2006/relationships/hyperlink" Target="http://sd.stdq.com/plugin.php?id=rwjs_oa:purchase_raw_set&amp;purchase_no=DG21061518" TargetMode="External"/><Relationship Id="rId19" Type="http://schemas.openxmlformats.org/officeDocument/2006/relationships/hyperlink" Target="http://sd.stdq.com/plugin.php?id=rwjs_oa:raw_order_list&amp;raw_no=ZNTXK1003" TargetMode="External"/><Relationship Id="rId14" Type="http://schemas.openxmlformats.org/officeDocument/2006/relationships/hyperlink" Target="http://sd.stdq.com/plugin.php?id=rwjs_oa:purchase_raw_set&amp;purchase_no=DG21061201" TargetMode="External"/><Relationship Id="rId30" Type="http://schemas.openxmlformats.org/officeDocument/2006/relationships/hyperlink" Target="http://sd.stdq.com/plugin.php?id=rwjs_oa:bom_raw_with_product_list&amp;raw_no=PLCKZ1021" TargetMode="External"/><Relationship Id="rId35" Type="http://schemas.openxmlformats.org/officeDocument/2006/relationships/hyperlink" Target="http://sd.stdq.com/plugin.php?id=rwjs_oa:supplier_view&amp;sup_id=1843" TargetMode="External"/><Relationship Id="rId56" Type="http://schemas.openxmlformats.org/officeDocument/2006/relationships/hyperlink" Target="http://sd.stdq.com/plugin.php?id=rwjs_oa:purchase_raw_set&amp;purchase_no=DG21061171" TargetMode="External"/><Relationship Id="rId77" Type="http://schemas.openxmlformats.org/officeDocument/2006/relationships/hyperlink" Target="http://sd.stdq.com/plugin.php?id=rwjs_oa:raw_order_list&amp;raw_no=MNLRC1004" TargetMode="External"/><Relationship Id="rId100" Type="http://schemas.openxmlformats.org/officeDocument/2006/relationships/hyperlink" Target="http://sd.stdq.com/plugin.php?id=rwjs_oa:raw_order_list&amp;raw_no=ZLJAA1003" TargetMode="External"/><Relationship Id="rId105" Type="http://schemas.openxmlformats.org/officeDocument/2006/relationships/hyperlink" Target="http://sd.stdq.com/plugin.php?id=rwjs_oa:bom_raw_with_product_list&amp;raw_no=QRJHQ1118" TargetMode="External"/><Relationship Id="rId8" Type="http://schemas.openxmlformats.org/officeDocument/2006/relationships/hyperlink" Target="http://sd.stdq.com/plugin.php?id=rwjs_oa:raw_order_list&amp;raw_no=CXGAA1041" TargetMode="External"/><Relationship Id="rId51" Type="http://schemas.openxmlformats.org/officeDocument/2006/relationships/hyperlink" Target="http://oa.stdq.com/plugin.php?id=rwjs_oa:purchase_raw_price_detail&amp;raw_no=AZFLA2899" TargetMode="External"/><Relationship Id="rId72" Type="http://schemas.openxmlformats.org/officeDocument/2006/relationships/hyperlink" Target="http://sd.stdq.com/plugin.php?id=rwjs_oa:purchase_raw_set&amp;purchase_no=DG21061570" TargetMode="External"/><Relationship Id="rId93" Type="http://schemas.openxmlformats.org/officeDocument/2006/relationships/hyperlink" Target="http://sd.stdq.com/plugin.php?id=rwjs_oa:supplier_view&amp;sup_id=1850" TargetMode="External"/><Relationship Id="rId98" Type="http://schemas.openxmlformats.org/officeDocument/2006/relationships/hyperlink" Target="http://sd.stdq.com/plugin.php?id=rwjs_oa:purchase_raw_price_detail&amp;raw_no=GDSBA1363" TargetMode="External"/><Relationship Id="rId3" Type="http://schemas.openxmlformats.org/officeDocument/2006/relationships/hyperlink" Target="http://sd.stdq.com/plugin.php?id=rwjs_oa:purchase_raw_set&amp;purchase_no=DG21061043" TargetMode="External"/><Relationship Id="rId25" Type="http://schemas.openxmlformats.org/officeDocument/2006/relationships/hyperlink" Target="http://sd.stdq.com/plugin.php?id=rwjs_oa:purchase_raw_price_detail&amp;raw_no=MNLMK1028" TargetMode="External"/><Relationship Id="rId46" Type="http://schemas.openxmlformats.org/officeDocument/2006/relationships/hyperlink" Target="http://sd.stdq.com/plugin.php?id=rwjs_oa:supplier_view&amp;sup_id=1843" TargetMode="External"/><Relationship Id="rId67" Type="http://schemas.openxmlformats.org/officeDocument/2006/relationships/hyperlink" Target="http://sd.stdq.com/plugin.php?id=rwjs_oa:purchase_raw_price_detail&amp;raw_no=KQKGA1041" TargetMode="External"/><Relationship Id="rId20" Type="http://schemas.openxmlformats.org/officeDocument/2006/relationships/hyperlink" Target="http://sd.stdq.com/plugin.php?id=rwjs_oa:purchase_raw_set&amp;purchase_no=DG21061201" TargetMode="External"/><Relationship Id="rId41" Type="http://schemas.openxmlformats.org/officeDocument/2006/relationships/hyperlink" Target="http://sd.stdq.com/plugin.php?id=rwjs_oa:raw_order_list&amp;raw_no=MNLMK1029" TargetMode="External"/><Relationship Id="rId62" Type="http://schemas.openxmlformats.org/officeDocument/2006/relationships/hyperlink" Target="http://sd.stdq.com/plugin.php?id=rwjs_oa:purchase_raw_set&amp;purchase_no=DG21061844" TargetMode="External"/><Relationship Id="rId83" Type="http://schemas.openxmlformats.org/officeDocument/2006/relationships/hyperlink" Target="http://sd.stdq.com/plugin.php?id=rwjs_oa:raw_order_list&amp;raw_no=MNLMK1029" TargetMode="External"/><Relationship Id="rId88" Type="http://schemas.openxmlformats.org/officeDocument/2006/relationships/hyperlink" Target="http://sd.stdq.com/plugin.php?id=rwjs_oa:supplier_view&amp;sup_id=1843" TargetMode="External"/><Relationship Id="rId111" Type="http://schemas.openxmlformats.org/officeDocument/2006/relationships/hyperlink" Target="http://sd.stdq.com/plugin.php?id=rwjs_oa:purchase_raw_set&amp;purchase_no=DG21061667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://sd.stdq.com/plugin.php?id=rwjs_oa:purchase_raw_set&amp;purchase_no=DG21061803" TargetMode="External"/><Relationship Id="rId21" Type="http://schemas.openxmlformats.org/officeDocument/2006/relationships/hyperlink" Target="http://sd.stdq.com/plugin.php?id=rwjs_oa:purchase_raw_set&amp;purchase_no=DG21071334" TargetMode="External"/><Relationship Id="rId42" Type="http://schemas.openxmlformats.org/officeDocument/2006/relationships/hyperlink" Target="http://sd.stdq.com/plugin.php?id=rwjs_oa:purchase_raw_price_detail&amp;raw_no=ZTTFM1007" TargetMode="External"/><Relationship Id="rId63" Type="http://schemas.openxmlformats.org/officeDocument/2006/relationships/hyperlink" Target="http://sd.stdq.com/plugin.php?id=rwjs_oa:purchase_raw_price_detail&amp;raw_no=HTZTJ1026" TargetMode="External"/><Relationship Id="rId84" Type="http://schemas.openxmlformats.org/officeDocument/2006/relationships/hyperlink" Target="http://sd.stdq.com/plugin.php?id=rwjs_oa:purchase_raw_price_detail&amp;raw_no=BLQAA1163" TargetMode="External"/><Relationship Id="rId138" Type="http://schemas.openxmlformats.org/officeDocument/2006/relationships/hyperlink" Target="http://sd.stdq.com/plugin.php?id=rwjs_oa:raw_order_list&amp;raw_no=RJDQA1045" TargetMode="External"/><Relationship Id="rId159" Type="http://schemas.openxmlformats.org/officeDocument/2006/relationships/hyperlink" Target="http://sd.stdq.com/plugin.php?id=rwjs_oa:purchase_raw_set&amp;purchase_no=DG21071800" TargetMode="External"/><Relationship Id="rId170" Type="http://schemas.openxmlformats.org/officeDocument/2006/relationships/hyperlink" Target="http://sd.stdq.com/plugin.php?id=rwjs_oa:raw_order_list&amp;raw_no=EHYGL1029" TargetMode="External"/><Relationship Id="rId191" Type="http://schemas.openxmlformats.org/officeDocument/2006/relationships/hyperlink" Target="http://sd.stdq.com/plugin.php?id=rwjs_oa:purchase_raw_set&amp;purchase_no=DG21071603" TargetMode="External"/><Relationship Id="rId205" Type="http://schemas.openxmlformats.org/officeDocument/2006/relationships/hyperlink" Target="http://sd.stdq.com/plugin.php?id=rwjs_oa:purchase_raw_set&amp;purchase_no=DG21071403" TargetMode="External"/><Relationship Id="rId226" Type="http://schemas.openxmlformats.org/officeDocument/2006/relationships/hyperlink" Target="http://sd.stdq.com/plugin.php?id=rwjs_oa:raw_order_list&amp;raw_no=ZXGLQ1141" TargetMode="External"/><Relationship Id="rId107" Type="http://schemas.openxmlformats.org/officeDocument/2006/relationships/hyperlink" Target="http://sd.stdq.com/plugin.php?id=rwjs_oa:purchase_raw_set&amp;purchase_no=DG21071274" TargetMode="External"/><Relationship Id="rId11" Type="http://schemas.openxmlformats.org/officeDocument/2006/relationships/hyperlink" Target="http://sd.stdq.com/plugin.php?id=rwjs_oa:bom_raw_with_product_list&amp;raw_no=BQAAA1084" TargetMode="External"/><Relationship Id="rId32" Type="http://schemas.openxmlformats.org/officeDocument/2006/relationships/hyperlink" Target="http://sd.stdq.com/plugin.php?id=rwjs_oa:purchase_raw_price_detail&amp;raw_no=SBCJA1059" TargetMode="External"/><Relationship Id="rId53" Type="http://schemas.openxmlformats.org/officeDocument/2006/relationships/hyperlink" Target="http://sd.stdq.com/plugin.php?id=rwjs_oa:purchase_raw_price_detail&amp;raw_no=KGDYA1013" TargetMode="External"/><Relationship Id="rId74" Type="http://schemas.openxmlformats.org/officeDocument/2006/relationships/hyperlink" Target="http://sd.stdq.com/plugin.php?id=rwjs_oa:purchase_raw_price_detail&amp;raw_no=BLQAA1162" TargetMode="External"/><Relationship Id="rId128" Type="http://schemas.openxmlformats.org/officeDocument/2006/relationships/hyperlink" Target="http://sd.stdq.com/plugin.php?id=rwjs_oa:raw_order_list&amp;raw_no=RJDQA1048" TargetMode="External"/><Relationship Id="rId149" Type="http://schemas.openxmlformats.org/officeDocument/2006/relationships/hyperlink" Target="http://sd.stdq.com/plugin.php?id=rwjs_oa:purchase_raw_set&amp;purchase_no=DG21071856" TargetMode="External"/><Relationship Id="rId5" Type="http://schemas.openxmlformats.org/officeDocument/2006/relationships/hyperlink" Target="http://sd.stdq.com/plugin.php?id=rwjs_oa:bom_raw_with_product_list&amp;raw_no=LGYSJ1004" TargetMode="External"/><Relationship Id="rId95" Type="http://schemas.openxmlformats.org/officeDocument/2006/relationships/hyperlink" Target="http://sd.stdq.com/plugin.php?id=rwjs_oa:purchase_raw_price_detail&amp;raw_no=BLQAA1175" TargetMode="External"/><Relationship Id="rId160" Type="http://schemas.openxmlformats.org/officeDocument/2006/relationships/hyperlink" Target="http://sd.stdq.com/plugin.php?id=rwjs_oa:raw_order_list&amp;raw_no=ZXGLQ1136" TargetMode="External"/><Relationship Id="rId181" Type="http://schemas.openxmlformats.org/officeDocument/2006/relationships/hyperlink" Target="http://sd.stdq.com/plugin.php?id=rwjs_oa:purchase_raw_set&amp;purchase_no=DG21071603" TargetMode="External"/><Relationship Id="rId216" Type="http://schemas.openxmlformats.org/officeDocument/2006/relationships/hyperlink" Target="http://sd.stdq.com/plugin.php?id=rwjs_oa:raw_order_list&amp;raw_no=CXGAA1019" TargetMode="External"/><Relationship Id="rId237" Type="http://schemas.openxmlformats.org/officeDocument/2006/relationships/printerSettings" Target="../printerSettings/printerSettings6.bin"/><Relationship Id="rId22" Type="http://schemas.openxmlformats.org/officeDocument/2006/relationships/hyperlink" Target="http://sd.stdq.com/plugin.php?id=rwjs_oa:purchase_raw_set&amp;purchase_no=DG21071276" TargetMode="External"/><Relationship Id="rId43" Type="http://schemas.openxmlformats.org/officeDocument/2006/relationships/hyperlink" Target="http://sd.stdq.com/plugin.php?id=rwjs_oa:purchase_raw_set&amp;purchase_no=DG21071619" TargetMode="External"/><Relationship Id="rId64" Type="http://schemas.openxmlformats.org/officeDocument/2006/relationships/hyperlink" Target="http://sd.stdq.com/plugin.php?id=rwjs_oa:bom_raw_with_product_list&amp;raw_no=ZLJDW1006" TargetMode="External"/><Relationship Id="rId118" Type="http://schemas.openxmlformats.org/officeDocument/2006/relationships/hyperlink" Target="http://sd.stdq.com/plugin.php?id=rwjs_oa:raw_order_list&amp;raw_no=ZLJAA1003" TargetMode="External"/><Relationship Id="rId139" Type="http://schemas.openxmlformats.org/officeDocument/2006/relationships/hyperlink" Target="http://sd.stdq.com/plugin.php?id=rwjs_oa:purchase_raw_set&amp;purchase_no=DG21071248" TargetMode="External"/><Relationship Id="rId85" Type="http://schemas.openxmlformats.org/officeDocument/2006/relationships/hyperlink" Target="http://sd.stdq.com/plugin.php?id=rwjs_oa:purchase_raw_price_detail&amp;raw_no=BLQAA1163" TargetMode="External"/><Relationship Id="rId150" Type="http://schemas.openxmlformats.org/officeDocument/2006/relationships/hyperlink" Target="http://sd.stdq.com/plugin.php?id=rwjs_oa:raw_order_list&amp;raw_no=ZXGLQ1132" TargetMode="External"/><Relationship Id="rId171" Type="http://schemas.openxmlformats.org/officeDocument/2006/relationships/hyperlink" Target="http://sd.stdq.com/plugin.php?id=rwjs_oa:purchase_raw_set&amp;purchase_no=DG21071752" TargetMode="External"/><Relationship Id="rId192" Type="http://schemas.openxmlformats.org/officeDocument/2006/relationships/hyperlink" Target="http://sd.stdq.com/plugin.php?id=rwjs_oa:raw_order_list&amp;raw_no=CXGAA1101" TargetMode="External"/><Relationship Id="rId206" Type="http://schemas.openxmlformats.org/officeDocument/2006/relationships/hyperlink" Target="http://sd.stdq.com/plugin.php?id=rwjs_oa:raw_order_list&amp;raw_no=ZXGLQ1127" TargetMode="External"/><Relationship Id="rId227" Type="http://schemas.openxmlformats.org/officeDocument/2006/relationships/hyperlink" Target="http://sd.stdq.com/plugin.php?id=rwjs_oa:purchase_raw_set&amp;purchase_no=DG21071157" TargetMode="External"/><Relationship Id="rId12" Type="http://schemas.openxmlformats.org/officeDocument/2006/relationships/hyperlink" Target="http://sd.stdq.com/plugin.php?id=rwjs_oa:purchase_raw_price_detail&amp;raw_no=BQAAA1084" TargetMode="External"/><Relationship Id="rId33" Type="http://schemas.openxmlformats.org/officeDocument/2006/relationships/hyperlink" Target="http://sd.stdq.com/plugin.php?id=rwjs_oa:purchase_raw_set&amp;purchase_no=DG21071452" TargetMode="External"/><Relationship Id="rId108" Type="http://schemas.openxmlformats.org/officeDocument/2006/relationships/hyperlink" Target="http://sd.stdq.com/plugin.php?id=rwjs_oa:purchase_raw_set&amp;purchase_no=DG21071788" TargetMode="External"/><Relationship Id="rId129" Type="http://schemas.openxmlformats.org/officeDocument/2006/relationships/hyperlink" Target="http://sd.stdq.com/plugin.php?id=rwjs_oa:purchase_raw_set&amp;purchase_no=DG21071838" TargetMode="External"/><Relationship Id="rId54" Type="http://schemas.openxmlformats.org/officeDocument/2006/relationships/hyperlink" Target="http://oa.stdq.com/plugin.php?id=rwjs_oa:purchase_raw_set&amp;purchase_no=CG21071104" TargetMode="External"/><Relationship Id="rId75" Type="http://schemas.openxmlformats.org/officeDocument/2006/relationships/hyperlink" Target="http://sd.stdq.com/plugin.php?id=rwjs_oa:purchase_raw_price_detail&amp;raw_no=BLQAA1162" TargetMode="External"/><Relationship Id="rId96" Type="http://schemas.openxmlformats.org/officeDocument/2006/relationships/hyperlink" Target="http://sd.stdq.com/plugin.php?id=rwjs_oa:bom_raw_with_product_list&amp;raw_no=BLQAA1176" TargetMode="External"/><Relationship Id="rId140" Type="http://schemas.openxmlformats.org/officeDocument/2006/relationships/hyperlink" Target="http://sd.stdq.com/plugin.php?id=rwjs_oa:raw_order_list&amp;raw_no=KQKGA1041" TargetMode="External"/><Relationship Id="rId161" Type="http://schemas.openxmlformats.org/officeDocument/2006/relationships/hyperlink" Target="http://sd.stdq.com/plugin.php?id=rwjs_oa:purchase_raw_set&amp;purchase_no=DG21071800" TargetMode="External"/><Relationship Id="rId182" Type="http://schemas.openxmlformats.org/officeDocument/2006/relationships/hyperlink" Target="http://sd.stdq.com/plugin.php?id=rwjs_oa:raw_order_list&amp;raw_no=EHYGL1034" TargetMode="External"/><Relationship Id="rId217" Type="http://schemas.openxmlformats.org/officeDocument/2006/relationships/hyperlink" Target="http://sd.stdq.com/plugin.php?id=rwjs_oa:purchase_raw_set&amp;purchase_no=DG21071298" TargetMode="External"/><Relationship Id="rId6" Type="http://schemas.openxmlformats.org/officeDocument/2006/relationships/hyperlink" Target="http://sd.stdq.com/plugin.php?id=rwjs_oa:purchase_raw_price_detail&amp;raw_no=LGYSJ1004" TargetMode="External"/><Relationship Id="rId23" Type="http://schemas.openxmlformats.org/officeDocument/2006/relationships/hyperlink" Target="http://sd.stdq.com/plugin.php?id=rwjs_oa:purchase_raw_set&amp;purchase_no=DG21071334" TargetMode="External"/><Relationship Id="rId119" Type="http://schemas.openxmlformats.org/officeDocument/2006/relationships/hyperlink" Target="http://sd.stdq.com/plugin.php?id=rwjs_oa:purchase_raw_set&amp;purchase_no=DG21071527" TargetMode="External"/><Relationship Id="rId44" Type="http://schemas.openxmlformats.org/officeDocument/2006/relationships/hyperlink" Target="http://sd.stdq.com/plugin.php?id=rwjs_oa:purchase_raw_price_detail&amp;raw_no=ZTTFM1009" TargetMode="External"/><Relationship Id="rId65" Type="http://schemas.openxmlformats.org/officeDocument/2006/relationships/hyperlink" Target="http://sd.stdq.com/plugin.php?id=rwjs_oa:purchase_raw_price_detail&amp;raw_no=ZLJDW1006" TargetMode="External"/><Relationship Id="rId86" Type="http://schemas.openxmlformats.org/officeDocument/2006/relationships/hyperlink" Target="http://sd.stdq.com/plugin.php?id=rwjs_oa:bom_raw_with_product_list&amp;raw_no=BLQAA1168" TargetMode="External"/><Relationship Id="rId130" Type="http://schemas.openxmlformats.org/officeDocument/2006/relationships/hyperlink" Target="http://sd.stdq.com/plugin.php?id=rwjs_oa:raw_order_list&amp;raw_no=KQKGA1116" TargetMode="External"/><Relationship Id="rId151" Type="http://schemas.openxmlformats.org/officeDocument/2006/relationships/hyperlink" Target="http://sd.stdq.com/plugin.php?id=rwjs_oa:purchase_raw_set&amp;purchase_no=DG21071856" TargetMode="External"/><Relationship Id="rId172" Type="http://schemas.openxmlformats.org/officeDocument/2006/relationships/hyperlink" Target="http://sd.stdq.com/plugin.php?id=rwjs_oa:raw_order_list&amp;raw_no=CXGAA1042" TargetMode="External"/><Relationship Id="rId193" Type="http://schemas.openxmlformats.org/officeDocument/2006/relationships/hyperlink" Target="http://sd.stdq.com/plugin.php?id=rwjs_oa:purchase_raw_set&amp;purchase_no=DG21071403" TargetMode="External"/><Relationship Id="rId207" Type="http://schemas.openxmlformats.org/officeDocument/2006/relationships/hyperlink" Target="http://sd.stdq.com/plugin.php?id=rwjs_oa:purchase_raw_set&amp;purchase_no=DG21071403" TargetMode="External"/><Relationship Id="rId228" Type="http://schemas.openxmlformats.org/officeDocument/2006/relationships/hyperlink" Target="http://sd.stdq.com/plugin.php?id=rwjs_oa:raw_order_list&amp;raw_no=GXGLW1040" TargetMode="External"/><Relationship Id="rId13" Type="http://schemas.openxmlformats.org/officeDocument/2006/relationships/hyperlink" Target="http://sd.stdq.com/plugin.php?id=rwjs_oa:bom_raw_with_product_list&amp;raw_no=BQAAA1085" TargetMode="External"/><Relationship Id="rId109" Type="http://schemas.openxmlformats.org/officeDocument/2006/relationships/hyperlink" Target="http://sd.stdq.com/plugin.php?id=rwjs_oa:purchase_raw_price_detail&amp;raw_no=QRJHQ1119" TargetMode="External"/><Relationship Id="rId34" Type="http://schemas.openxmlformats.org/officeDocument/2006/relationships/hyperlink" Target="http://sd.stdq.com/plugin.php?id=rwjs_oa:purchase_raw_price_detail&amp;raw_no=KGDYA1013" TargetMode="External"/><Relationship Id="rId55" Type="http://schemas.openxmlformats.org/officeDocument/2006/relationships/hyperlink" Target="http://oa.stdq.com/plugin.php?id=rwjs_oa:purchase_raw_set&amp;purchase_no=CG21071073" TargetMode="External"/><Relationship Id="rId76" Type="http://schemas.openxmlformats.org/officeDocument/2006/relationships/hyperlink" Target="http://sd.stdq.com/plugin.php?id=rwjs_oa:bom_raw_with_product_list&amp;raw_no=BLQAA1161" TargetMode="External"/><Relationship Id="rId97" Type="http://schemas.openxmlformats.org/officeDocument/2006/relationships/hyperlink" Target="http://sd.stdq.com/plugin.php?id=rwjs_oa:purchase_raw_price_detail&amp;raw_no=BLQAA1176" TargetMode="External"/><Relationship Id="rId120" Type="http://schemas.openxmlformats.org/officeDocument/2006/relationships/hyperlink" Target="http://sd.stdq.com/plugin.php?id=rwjs_oa:purchase_raw_set&amp;purchase_no=DG21071010" TargetMode="External"/><Relationship Id="rId141" Type="http://schemas.openxmlformats.org/officeDocument/2006/relationships/hyperlink" Target="http://sd.stdq.com/plugin.php?id=rwjs_oa:purchase_raw_set&amp;purchase_no=DG21071248" TargetMode="External"/><Relationship Id="rId7" Type="http://schemas.openxmlformats.org/officeDocument/2006/relationships/hyperlink" Target="http://sd.stdq.com/plugin.php?id=rwjs_oa:bom_raw_with_product_list&amp;raw_no=HTFYT1043" TargetMode="External"/><Relationship Id="rId162" Type="http://schemas.openxmlformats.org/officeDocument/2006/relationships/hyperlink" Target="http://sd.stdq.com/plugin.php?id=rwjs_oa:raw_order_list&amp;raw_no=GXGLW1128" TargetMode="External"/><Relationship Id="rId183" Type="http://schemas.openxmlformats.org/officeDocument/2006/relationships/hyperlink" Target="http://sd.stdq.com/plugin.php?id=rwjs_oa:purchase_raw_set&amp;purchase_no=DG21071603" TargetMode="External"/><Relationship Id="rId218" Type="http://schemas.openxmlformats.org/officeDocument/2006/relationships/hyperlink" Target="http://sd.stdq.com/plugin.php?id=rwjs_oa:raw_order_list&amp;raw_no=GXGLW1113" TargetMode="External"/><Relationship Id="rId24" Type="http://schemas.openxmlformats.org/officeDocument/2006/relationships/hyperlink" Target="http://sd.stdq.com/plugin.php?id=rwjs_oa:purchase_raw_price_detail&amp;raw_no=CXGLQ1193" TargetMode="External"/><Relationship Id="rId45" Type="http://schemas.openxmlformats.org/officeDocument/2006/relationships/hyperlink" Target="http://sd.stdq.com/plugin.php?id=rwjs_oa:purchase_raw_set&amp;purchase_no=DG21071619" TargetMode="External"/><Relationship Id="rId66" Type="http://schemas.openxmlformats.org/officeDocument/2006/relationships/hyperlink" Target="http://sd.stdq.com/plugin.php?id=rwjs_oa:bom_raw_with_product_list&amp;raw_no=ZLJDW1005" TargetMode="External"/><Relationship Id="rId87" Type="http://schemas.openxmlformats.org/officeDocument/2006/relationships/hyperlink" Target="http://sd.stdq.com/plugin.php?id=rwjs_oa:purchase_raw_price_detail&amp;raw_no=BLQAA1168" TargetMode="External"/><Relationship Id="rId110" Type="http://schemas.openxmlformats.org/officeDocument/2006/relationships/hyperlink" Target="http://sd.stdq.com/plugin.php?id=rwjs_oa:purchase_raw_price_detail&amp;raw_no=QRJHQ1119" TargetMode="External"/><Relationship Id="rId131" Type="http://schemas.openxmlformats.org/officeDocument/2006/relationships/hyperlink" Target="http://sd.stdq.com/plugin.php?id=rwjs_oa:purchase_raw_set&amp;purchase_no=DG21071838" TargetMode="External"/><Relationship Id="rId152" Type="http://schemas.openxmlformats.org/officeDocument/2006/relationships/hyperlink" Target="http://sd.stdq.com/plugin.php?id=rwjs_oa:raw_order_list&amp;raw_no=GXGLW1121" TargetMode="External"/><Relationship Id="rId173" Type="http://schemas.openxmlformats.org/officeDocument/2006/relationships/hyperlink" Target="http://sd.stdq.com/plugin.php?id=rwjs_oa:purchase_raw_set&amp;purchase_no=DG21071752" TargetMode="External"/><Relationship Id="rId194" Type="http://schemas.openxmlformats.org/officeDocument/2006/relationships/hyperlink" Target="http://sd.stdq.com/plugin.php?id=rwjs_oa:raw_order_list&amp;raw_no=CXGAA1062" TargetMode="External"/><Relationship Id="rId208" Type="http://schemas.openxmlformats.org/officeDocument/2006/relationships/hyperlink" Target="http://sd.stdq.com/plugin.php?id=rwjs_oa:raw_order_list&amp;raw_no=GXGLW1119" TargetMode="External"/><Relationship Id="rId229" Type="http://schemas.openxmlformats.org/officeDocument/2006/relationships/hyperlink" Target="http://sd.stdq.com/plugin.php?id=rwjs_oa:purchase_raw_set&amp;purchase_no=DG21071157" TargetMode="External"/><Relationship Id="rId14" Type="http://schemas.openxmlformats.org/officeDocument/2006/relationships/hyperlink" Target="http://sd.stdq.com/plugin.php?id=rwjs_oa:purchase_raw_price_detail&amp;raw_no=BQAAA1085" TargetMode="External"/><Relationship Id="rId35" Type="http://schemas.openxmlformats.org/officeDocument/2006/relationships/hyperlink" Target="http://sd.stdq.com/plugin.php?id=rwjs_oa:bom_raw_with_product_list&amp;raw_no=LGYSJ1001" TargetMode="External"/><Relationship Id="rId56" Type="http://schemas.openxmlformats.org/officeDocument/2006/relationships/hyperlink" Target="http://oa.stdq.com/plugin.php?id=rwjs_oa:purchase_raw_set&amp;purchase_no=CG21071006" TargetMode="External"/><Relationship Id="rId77" Type="http://schemas.openxmlformats.org/officeDocument/2006/relationships/hyperlink" Target="http://sd.stdq.com/plugin.php?id=rwjs_oa:purchase_raw_price_detail&amp;raw_no=BLQAA1161" TargetMode="External"/><Relationship Id="rId100" Type="http://schemas.openxmlformats.org/officeDocument/2006/relationships/hyperlink" Target="http://sd.stdq.com/plugin.php?id=rwjs_oa:purchase_raw_set&amp;purchase_no=DG21071850" TargetMode="External"/><Relationship Id="rId8" Type="http://schemas.openxmlformats.org/officeDocument/2006/relationships/hyperlink" Target="http://sd.stdq.com/plugin.php?id=rwjs_oa:purchase_raw_price_detail&amp;raw_no=HTFYT1043" TargetMode="External"/><Relationship Id="rId98" Type="http://schemas.openxmlformats.org/officeDocument/2006/relationships/hyperlink" Target="http://sd.stdq.com/plugin.php?id=rwjs_oa:purchase_raw_set&amp;purchase_no=DG21071850" TargetMode="External"/><Relationship Id="rId121" Type="http://schemas.openxmlformats.org/officeDocument/2006/relationships/hyperlink" Target="http://sd.stdq.com/plugin.php?id=rwjs_oa:raw_order_list&amp;raw_no=ZLJAA1003" TargetMode="External"/><Relationship Id="rId142" Type="http://schemas.openxmlformats.org/officeDocument/2006/relationships/hyperlink" Target="http://sd.stdq.com/plugin.php?id=rwjs_oa:raw_order_list&amp;raw_no=DCJCQ1013" TargetMode="External"/><Relationship Id="rId163" Type="http://schemas.openxmlformats.org/officeDocument/2006/relationships/hyperlink" Target="http://sd.stdq.com/plugin.php?id=rwjs_oa:purchase_raw_set&amp;purchase_no=DG21071800" TargetMode="External"/><Relationship Id="rId184" Type="http://schemas.openxmlformats.org/officeDocument/2006/relationships/hyperlink" Target="http://sd.stdq.com/plugin.php?id=rwjs_oa:raw_order_list&amp;raw_no=EHYGL1033" TargetMode="External"/><Relationship Id="rId219" Type="http://schemas.openxmlformats.org/officeDocument/2006/relationships/hyperlink" Target="http://sd.stdq.com/plugin.php?id=rwjs_oa:purchase_raw_set&amp;purchase_no=DG21071298" TargetMode="External"/><Relationship Id="rId230" Type="http://schemas.openxmlformats.org/officeDocument/2006/relationships/hyperlink" Target="http://sd.stdq.com/plugin.php?id=rwjs_oa:raw_order_list&amp;raw_no=EHYGL1028" TargetMode="External"/><Relationship Id="rId25" Type="http://schemas.openxmlformats.org/officeDocument/2006/relationships/hyperlink" Target="http://sd.stdq.com/plugin.php?id=rwjs_oa:bom_raw_with_product_list&amp;raw_no=GXGLW1104" TargetMode="External"/><Relationship Id="rId46" Type="http://schemas.openxmlformats.org/officeDocument/2006/relationships/hyperlink" Target="http://sd.stdq.com/plugin.php?id=rwjs_oa:purchase_raw_price_detail&amp;raw_no=5LGBA1006" TargetMode="External"/><Relationship Id="rId67" Type="http://schemas.openxmlformats.org/officeDocument/2006/relationships/hyperlink" Target="http://sd.stdq.com/plugin.php?id=rwjs_oa:purchase_raw_price_detail&amp;raw_no=ZLJDW1005" TargetMode="External"/><Relationship Id="rId88" Type="http://schemas.openxmlformats.org/officeDocument/2006/relationships/hyperlink" Target="http://sd.stdq.com/plugin.php?id=rwjs_oa:bom_raw_with_product_list&amp;raw_no=BLQAA1174" TargetMode="External"/><Relationship Id="rId111" Type="http://schemas.openxmlformats.org/officeDocument/2006/relationships/hyperlink" Target="http://sd.stdq.com/plugin.php?id=rwjs_oa:purchase_raw_set&amp;purchase_no=DG21071274" TargetMode="External"/><Relationship Id="rId132" Type="http://schemas.openxmlformats.org/officeDocument/2006/relationships/hyperlink" Target="http://sd.stdq.com/plugin.php?id=rwjs_oa:raw_order_list&amp;raw_no=KQKGA1113" TargetMode="External"/><Relationship Id="rId153" Type="http://schemas.openxmlformats.org/officeDocument/2006/relationships/hyperlink" Target="http://sd.stdq.com/plugin.php?id=rwjs_oa:purchase_raw_set&amp;purchase_no=DG21071856" TargetMode="External"/><Relationship Id="rId174" Type="http://schemas.openxmlformats.org/officeDocument/2006/relationships/hyperlink" Target="http://sd.stdq.com/plugin.php?id=rwjs_oa:raw_order_list&amp;raw_no=GXGLW1042" TargetMode="External"/><Relationship Id="rId195" Type="http://schemas.openxmlformats.org/officeDocument/2006/relationships/hyperlink" Target="http://sd.stdq.com/plugin.php?id=rwjs_oa:purchase_raw_set&amp;purchase_no=DG21071403" TargetMode="External"/><Relationship Id="rId209" Type="http://schemas.openxmlformats.org/officeDocument/2006/relationships/hyperlink" Target="http://sd.stdq.com/plugin.php?id=rwjs_oa:purchase_raw_set&amp;purchase_no=DG21071403" TargetMode="External"/><Relationship Id="rId190" Type="http://schemas.openxmlformats.org/officeDocument/2006/relationships/hyperlink" Target="http://sd.stdq.com/plugin.php?id=rwjs_oa:raw_order_list&amp;raw_no=CXGAA1100" TargetMode="External"/><Relationship Id="rId204" Type="http://schemas.openxmlformats.org/officeDocument/2006/relationships/hyperlink" Target="http://sd.stdq.com/plugin.php?id=rwjs_oa:raw_order_list&amp;raw_no=GXGLW1116" TargetMode="External"/><Relationship Id="rId220" Type="http://schemas.openxmlformats.org/officeDocument/2006/relationships/hyperlink" Target="http://sd.stdq.com/plugin.php?id=rwjs_oa:raw_order_list&amp;raw_no=ZXGLQ1123" TargetMode="External"/><Relationship Id="rId225" Type="http://schemas.openxmlformats.org/officeDocument/2006/relationships/hyperlink" Target="http://sd.stdq.com/plugin.php?id=rwjs_oa:purchase_raw_set&amp;purchase_no=DG21071157" TargetMode="External"/><Relationship Id="rId15" Type="http://schemas.openxmlformats.org/officeDocument/2006/relationships/hyperlink" Target="http://sd.stdq.com/plugin.php?id=rwjs_oa:bom_raw_with_product_list&amp;raw_no=BQAAA1164" TargetMode="External"/><Relationship Id="rId36" Type="http://schemas.openxmlformats.org/officeDocument/2006/relationships/hyperlink" Target="http://sd.stdq.com/plugin.php?id=rwjs_oa:purchase_raw_price_detail&amp;raw_no=LGYSJ1001" TargetMode="External"/><Relationship Id="rId57" Type="http://schemas.openxmlformats.org/officeDocument/2006/relationships/hyperlink" Target="http://oa.stdq.com/plugin.php?id=rwjs_oa:purchase_raw_set&amp;purchase_no=CG21071007" TargetMode="External"/><Relationship Id="rId106" Type="http://schemas.openxmlformats.org/officeDocument/2006/relationships/hyperlink" Target="http://sd.stdq.com/plugin.php?id=rwjs_oa:purchase_raw_price_detail&amp;raw_no=DZPZF1030" TargetMode="External"/><Relationship Id="rId127" Type="http://schemas.openxmlformats.org/officeDocument/2006/relationships/hyperlink" Target="http://sd.stdq.com/plugin.php?id=rwjs_oa:purchase_raw_set&amp;purchase_no=DG21071907" TargetMode="External"/><Relationship Id="rId10" Type="http://schemas.openxmlformats.org/officeDocument/2006/relationships/hyperlink" Target="http://sd.stdq.com/plugin.php?id=rwjs_oa:raw_order_list&amp;raw_no=QRJHQ1120" TargetMode="External"/><Relationship Id="rId31" Type="http://schemas.openxmlformats.org/officeDocument/2006/relationships/hyperlink" Target="http://sd.stdq.com/plugin.php?id=rwjs_oa:bom_raw_with_product_list&amp;raw_no=SBCJA1059" TargetMode="External"/><Relationship Id="rId52" Type="http://schemas.openxmlformats.org/officeDocument/2006/relationships/hyperlink" Target="http://sd.stdq.com/plugin.php?id=rwjs_oa:purchase_raw_price_detail&amp;raw_no=KGDYA1013" TargetMode="External"/><Relationship Id="rId73" Type="http://schemas.openxmlformats.org/officeDocument/2006/relationships/hyperlink" Target="http://sd.stdq.com/plugin.php?id=rwjs_oa:purchase_raw_set&amp;purchase_no=DG21071851" TargetMode="External"/><Relationship Id="rId78" Type="http://schemas.openxmlformats.org/officeDocument/2006/relationships/hyperlink" Target="http://sd.stdq.com/plugin.php?id=rwjs_oa:bom_raw_with_product_list&amp;raw_no=BLQAA1160" TargetMode="External"/><Relationship Id="rId94" Type="http://schemas.openxmlformats.org/officeDocument/2006/relationships/hyperlink" Target="http://sd.stdq.com/plugin.php?id=rwjs_oa:bom_raw_with_product_list&amp;raw_no=BLQAA1175" TargetMode="External"/><Relationship Id="rId99" Type="http://schemas.openxmlformats.org/officeDocument/2006/relationships/hyperlink" Target="http://sd.stdq.com/plugin.php?id=rwjs_oa:purchase_raw_set&amp;purchase_no=DG21071850" TargetMode="External"/><Relationship Id="rId101" Type="http://schemas.openxmlformats.org/officeDocument/2006/relationships/hyperlink" Target="http://sd.stdq.com/plugin.php?id=rwjs_oa:purchase_raw_set&amp;purchase_no=DG21071850" TargetMode="External"/><Relationship Id="rId122" Type="http://schemas.openxmlformats.org/officeDocument/2006/relationships/hyperlink" Target="http://sd.stdq.com/plugin.php?id=rwjs_oa:raw_order_list&amp;raw_no=ZLJAA1003" TargetMode="External"/><Relationship Id="rId143" Type="http://schemas.openxmlformats.org/officeDocument/2006/relationships/hyperlink" Target="http://sd.stdq.com/plugin.php?id=rwjs_oa:purchase_raw_set&amp;purchase_no=DG21071248" TargetMode="External"/><Relationship Id="rId148" Type="http://schemas.openxmlformats.org/officeDocument/2006/relationships/hyperlink" Target="http://sd.stdq.com/plugin.php?id=rwjs_oa:raw_order_list&amp;raw_no=GXGLW1120" TargetMode="External"/><Relationship Id="rId164" Type="http://schemas.openxmlformats.org/officeDocument/2006/relationships/hyperlink" Target="http://sd.stdq.com/plugin.php?id=rwjs_oa:raw_order_list&amp;raw_no=ZXGLQ1141" TargetMode="External"/><Relationship Id="rId169" Type="http://schemas.openxmlformats.org/officeDocument/2006/relationships/hyperlink" Target="http://sd.stdq.com/plugin.php?id=rwjs_oa:purchase_raw_set&amp;purchase_no=DG21071752" TargetMode="External"/><Relationship Id="rId185" Type="http://schemas.openxmlformats.org/officeDocument/2006/relationships/hyperlink" Target="http://sd.stdq.com/plugin.php?id=rwjs_oa:purchase_raw_set&amp;purchase_no=DG21071603" TargetMode="External"/><Relationship Id="rId4" Type="http://schemas.openxmlformats.org/officeDocument/2006/relationships/hyperlink" Target="http://sd.stdq.com/plugin.php?id=rwjs_oa:purchase_raw_price_detail&amp;raw_no=QRJHQ1118" TargetMode="External"/><Relationship Id="rId9" Type="http://schemas.openxmlformats.org/officeDocument/2006/relationships/hyperlink" Target="http://sd.stdq.com/plugin.php?id=rwjs_oa:purchase_raw_set&amp;purchase_no=DG21071273" TargetMode="External"/><Relationship Id="rId180" Type="http://schemas.openxmlformats.org/officeDocument/2006/relationships/hyperlink" Target="http://sd.stdq.com/plugin.php?id=rwjs_oa:raw_order_list&amp;raw_no=CXGAA1107" TargetMode="External"/><Relationship Id="rId210" Type="http://schemas.openxmlformats.org/officeDocument/2006/relationships/hyperlink" Target="http://sd.stdq.com/plugin.php?id=rwjs_oa:raw_order_list&amp;raw_no=ZXGLQ1131" TargetMode="External"/><Relationship Id="rId215" Type="http://schemas.openxmlformats.org/officeDocument/2006/relationships/hyperlink" Target="http://sd.stdq.com/plugin.php?id=rwjs_oa:purchase_raw_set&amp;purchase_no=DG21071334" TargetMode="External"/><Relationship Id="rId236" Type="http://schemas.openxmlformats.org/officeDocument/2006/relationships/hyperlink" Target="http://sd.stdq.com/plugin.php?id=rwjs_oa:raw_order_list&amp;raw_no=ZXGLQ1136" TargetMode="External"/><Relationship Id="rId26" Type="http://schemas.openxmlformats.org/officeDocument/2006/relationships/hyperlink" Target="http://sd.stdq.com/plugin.php?id=rwjs_oa:purchase_raw_price_detail&amp;raw_no=GXGLW1104" TargetMode="External"/><Relationship Id="rId231" Type="http://schemas.openxmlformats.org/officeDocument/2006/relationships/hyperlink" Target="http://sd.stdq.com/plugin.php?id=rwjs_oa:purchase_raw_set&amp;purchase_no=DG21071157" TargetMode="External"/><Relationship Id="rId47" Type="http://schemas.openxmlformats.org/officeDocument/2006/relationships/hyperlink" Target="http://sd.stdq.com/plugin.php?id=rwjs_oa:purchase_raw_set&amp;purchase_no=DG21071632" TargetMode="External"/><Relationship Id="rId68" Type="http://schemas.openxmlformats.org/officeDocument/2006/relationships/hyperlink" Target="http://sd.stdq.com/plugin.php?id=rwjs_oa:bom_raw_with_product_list&amp;raw_no=ZLZCJ1018" TargetMode="External"/><Relationship Id="rId89" Type="http://schemas.openxmlformats.org/officeDocument/2006/relationships/hyperlink" Target="http://sd.stdq.com/plugin.php?id=rwjs_oa:purchase_raw_price_detail&amp;raw_no=BLQAA1174" TargetMode="External"/><Relationship Id="rId112" Type="http://schemas.openxmlformats.org/officeDocument/2006/relationships/hyperlink" Target="http://sd.stdq.com/plugin.php?id=rwjs_oa:purchase_raw_price_detail&amp;raw_no=QRJHQ1118" TargetMode="External"/><Relationship Id="rId133" Type="http://schemas.openxmlformats.org/officeDocument/2006/relationships/hyperlink" Target="http://sd.stdq.com/plugin.php?id=rwjs_oa:purchase_raw_set&amp;purchase_no=DG21071641" TargetMode="External"/><Relationship Id="rId154" Type="http://schemas.openxmlformats.org/officeDocument/2006/relationships/hyperlink" Target="http://sd.stdq.com/plugin.php?id=rwjs_oa:raw_order_list&amp;raw_no=ZXGLQ1133" TargetMode="External"/><Relationship Id="rId175" Type="http://schemas.openxmlformats.org/officeDocument/2006/relationships/hyperlink" Target="http://sd.stdq.com/plugin.php?id=rwjs_oa:purchase_raw_set&amp;purchase_no=DG21071752" TargetMode="External"/><Relationship Id="rId196" Type="http://schemas.openxmlformats.org/officeDocument/2006/relationships/hyperlink" Target="http://sd.stdq.com/plugin.php?id=rwjs_oa:raw_order_list&amp;raw_no=GXGLW1122" TargetMode="External"/><Relationship Id="rId200" Type="http://schemas.openxmlformats.org/officeDocument/2006/relationships/hyperlink" Target="http://sd.stdq.com/plugin.php?id=rwjs_oa:raw_order_list&amp;raw_no=GXGLW1120" TargetMode="External"/><Relationship Id="rId16" Type="http://schemas.openxmlformats.org/officeDocument/2006/relationships/hyperlink" Target="http://sd.stdq.com/plugin.php?id=rwjs_oa:purchase_raw_price_detail&amp;raw_no=BQAAA1164" TargetMode="External"/><Relationship Id="rId221" Type="http://schemas.openxmlformats.org/officeDocument/2006/relationships/hyperlink" Target="http://sd.stdq.com/plugin.php?id=rwjs_oa:purchase_raw_set&amp;purchase_no=DG21071295" TargetMode="External"/><Relationship Id="rId37" Type="http://schemas.openxmlformats.org/officeDocument/2006/relationships/hyperlink" Target="http://oa.stdq.com/plugin.php?id=rwjs_oa:bom_raw_with_product_list&amp;raw_no=SXAAA1017" TargetMode="External"/><Relationship Id="rId58" Type="http://schemas.openxmlformats.org/officeDocument/2006/relationships/hyperlink" Target="http://sd.stdq.com/plugin.php?id=rwjs_oa:purchase_raw_price_detail&amp;raw_no=KGDYA1013" TargetMode="External"/><Relationship Id="rId79" Type="http://schemas.openxmlformats.org/officeDocument/2006/relationships/hyperlink" Target="http://sd.stdq.com/plugin.php?id=rwjs_oa:purchase_raw_price_detail&amp;raw_no=BLQAA1160" TargetMode="External"/><Relationship Id="rId102" Type="http://schemas.openxmlformats.org/officeDocument/2006/relationships/hyperlink" Target="http://sd.stdq.com/plugin.php?id=rwjs_oa:purchase_raw_price_detail&amp;raw_no=KGDYA1013" TargetMode="External"/><Relationship Id="rId123" Type="http://schemas.openxmlformats.org/officeDocument/2006/relationships/hyperlink" Target="http://sd.stdq.com/plugin.php?id=rwjs_oa:purchase_raw_set&amp;purchase_no=DG21071907" TargetMode="External"/><Relationship Id="rId144" Type="http://schemas.openxmlformats.org/officeDocument/2006/relationships/hyperlink" Target="http://sd.stdq.com/plugin.php?id=rwjs_oa:raw_order_list&amp;raw_no=DCJCQ1020" TargetMode="External"/><Relationship Id="rId90" Type="http://schemas.openxmlformats.org/officeDocument/2006/relationships/hyperlink" Target="http://sd.stdq.com/plugin.php?id=rwjs_oa:bom_raw_with_product_list&amp;raw_no=BLQAA1151" TargetMode="External"/><Relationship Id="rId165" Type="http://schemas.openxmlformats.org/officeDocument/2006/relationships/hyperlink" Target="http://sd.stdq.com/plugin.php?id=rwjs_oa:purchase_raw_set&amp;purchase_no=DG21071752" TargetMode="External"/><Relationship Id="rId186" Type="http://schemas.openxmlformats.org/officeDocument/2006/relationships/hyperlink" Target="http://sd.stdq.com/plugin.php?id=rwjs_oa:raw_order_list&amp;raw_no=EHYGL1013" TargetMode="External"/><Relationship Id="rId211" Type="http://schemas.openxmlformats.org/officeDocument/2006/relationships/hyperlink" Target="http://sd.stdq.com/plugin.php?id=rwjs_oa:purchase_raw_set&amp;purchase_no=DG21071334" TargetMode="External"/><Relationship Id="rId232" Type="http://schemas.openxmlformats.org/officeDocument/2006/relationships/hyperlink" Target="http://sd.stdq.com/plugin.php?id=rwjs_oa:raw_order_list&amp;raw_no=CXGAA1041" TargetMode="External"/><Relationship Id="rId27" Type="http://schemas.openxmlformats.org/officeDocument/2006/relationships/hyperlink" Target="http://sd.stdq.com/plugin.php?id=rwjs_oa:purchase_raw_set&amp;purchase_no=DG21071334" TargetMode="External"/><Relationship Id="rId48" Type="http://schemas.openxmlformats.org/officeDocument/2006/relationships/hyperlink" Target="http://sd.stdq.com/plugin.php?id=rwjs_oa:purchase_raw_set&amp;purchase_no=DG21071644" TargetMode="External"/><Relationship Id="rId69" Type="http://schemas.openxmlformats.org/officeDocument/2006/relationships/hyperlink" Target="http://sd.stdq.com/plugin.php?id=rwjs_oa:purchase_raw_price_detail&amp;raw_no=ZLZCJ1018" TargetMode="External"/><Relationship Id="rId113" Type="http://schemas.openxmlformats.org/officeDocument/2006/relationships/hyperlink" Target="http://sd.stdq.com/plugin.php?id=rwjs_oa:bom_raw_with_product_list&amp;raw_no=WHBAA1007" TargetMode="External"/><Relationship Id="rId134" Type="http://schemas.openxmlformats.org/officeDocument/2006/relationships/hyperlink" Target="http://sd.stdq.com/plugin.php?id=rwjs_oa:raw_order_list&amp;raw_no=KQKGA1071" TargetMode="External"/><Relationship Id="rId80" Type="http://schemas.openxmlformats.org/officeDocument/2006/relationships/hyperlink" Target="http://sd.stdq.com/plugin.php?id=rwjs_oa:bom_raw_with_product_list&amp;raw_no=BLQAA1156" TargetMode="External"/><Relationship Id="rId155" Type="http://schemas.openxmlformats.org/officeDocument/2006/relationships/hyperlink" Target="http://sd.stdq.com/plugin.php?id=rwjs_oa:purchase_raw_set&amp;purchase_no=DG21071800" TargetMode="External"/><Relationship Id="rId176" Type="http://schemas.openxmlformats.org/officeDocument/2006/relationships/hyperlink" Target="http://sd.stdq.com/plugin.php?id=rwjs_oa:raw_order_list&amp;raw_no=EHYGL1030" TargetMode="External"/><Relationship Id="rId197" Type="http://schemas.openxmlformats.org/officeDocument/2006/relationships/hyperlink" Target="http://sd.stdq.com/plugin.php?id=rwjs_oa:purchase_raw_set&amp;purchase_no=DG21071403" TargetMode="External"/><Relationship Id="rId201" Type="http://schemas.openxmlformats.org/officeDocument/2006/relationships/hyperlink" Target="http://sd.stdq.com/plugin.php?id=rwjs_oa:purchase_raw_set&amp;purchase_no=DG21071403" TargetMode="External"/><Relationship Id="rId222" Type="http://schemas.openxmlformats.org/officeDocument/2006/relationships/hyperlink" Target="http://sd.stdq.com/plugin.php?id=rwjs_oa:raw_order_list&amp;raw_no=CXGAA1062" TargetMode="External"/><Relationship Id="rId17" Type="http://schemas.openxmlformats.org/officeDocument/2006/relationships/hyperlink" Target="http://sd.stdq.com/plugin.php?id=rwjs_oa:bom_raw_with_product_list&amp;raw_no=BQAAA1165" TargetMode="External"/><Relationship Id="rId38" Type="http://schemas.openxmlformats.org/officeDocument/2006/relationships/hyperlink" Target="http://oa.stdq.com/plugin.php?id=rwjs_oa:purchase_raw_price_detail&amp;raw_no=SXAAA1017" TargetMode="External"/><Relationship Id="rId59" Type="http://schemas.openxmlformats.org/officeDocument/2006/relationships/hyperlink" Target="http://sd.stdq.com/plugin.php?id=rwjs_oa:purchase_raw_price_detail&amp;raw_no=KGDYA1013" TargetMode="External"/><Relationship Id="rId103" Type="http://schemas.openxmlformats.org/officeDocument/2006/relationships/hyperlink" Target="http://sd.stdq.com/plugin.php?id=rwjs_oa:purchase_raw_set&amp;purchase_no=DG21071802" TargetMode="External"/><Relationship Id="rId124" Type="http://schemas.openxmlformats.org/officeDocument/2006/relationships/hyperlink" Target="http://sd.stdq.com/plugin.php?id=rwjs_oa:raw_order_list&amp;raw_no=KQKGA1113" TargetMode="External"/><Relationship Id="rId70" Type="http://schemas.openxmlformats.org/officeDocument/2006/relationships/hyperlink" Target="http://sd.stdq.com/plugin.php?id=rwjs_oa:bom_raw_with_product_list&amp;raw_no=ZLZCJ1019" TargetMode="External"/><Relationship Id="rId91" Type="http://schemas.openxmlformats.org/officeDocument/2006/relationships/hyperlink" Target="http://sd.stdq.com/plugin.php?id=rwjs_oa:purchase_raw_price_detail&amp;raw_no=BLQAA1151" TargetMode="External"/><Relationship Id="rId145" Type="http://schemas.openxmlformats.org/officeDocument/2006/relationships/hyperlink" Target="http://sd.stdq.com/plugin.php?id=rwjs_oa:purchase_raw_set&amp;purchase_no=DG21071248" TargetMode="External"/><Relationship Id="rId166" Type="http://schemas.openxmlformats.org/officeDocument/2006/relationships/hyperlink" Target="http://sd.stdq.com/plugin.php?id=rwjs_oa:raw_order_list&amp;raw_no=ZXGLQ1101" TargetMode="External"/><Relationship Id="rId187" Type="http://schemas.openxmlformats.org/officeDocument/2006/relationships/hyperlink" Target="http://sd.stdq.com/plugin.php?id=rwjs_oa:purchase_raw_set&amp;purchase_no=DG21071603" TargetMode="External"/><Relationship Id="rId1" Type="http://schemas.openxmlformats.org/officeDocument/2006/relationships/hyperlink" Target="http://sd.stdq.com/plugin.php?id=rwjs_oa:bom_raw_with_product_list&amp;raw_no=QRJHQ1060" TargetMode="External"/><Relationship Id="rId212" Type="http://schemas.openxmlformats.org/officeDocument/2006/relationships/hyperlink" Target="http://sd.stdq.com/plugin.php?id=rwjs_oa:raw_order_list&amp;raw_no=GXGLW1104" TargetMode="External"/><Relationship Id="rId233" Type="http://schemas.openxmlformats.org/officeDocument/2006/relationships/hyperlink" Target="http://sd.stdq.com/plugin.php?id=rwjs_oa:purchase_raw_set&amp;purchase_no=DG21071151" TargetMode="External"/><Relationship Id="rId28" Type="http://schemas.openxmlformats.org/officeDocument/2006/relationships/hyperlink" Target="http://sd.stdq.com/plugin.php?id=rwjs_oa:purchase_raw_set&amp;purchase_no=DG21071312" TargetMode="External"/><Relationship Id="rId49" Type="http://schemas.openxmlformats.org/officeDocument/2006/relationships/hyperlink" Target="http://sd.stdq.com/plugin.php?id=rwjs_oa:purchase_raw_price_detail&amp;raw_no=KGDYA1011" TargetMode="External"/><Relationship Id="rId114" Type="http://schemas.openxmlformats.org/officeDocument/2006/relationships/hyperlink" Target="http://sd.stdq.com/plugin.php?id=rwjs_oa:purchase_raw_price_detail&amp;raw_no=WHBAA1007" TargetMode="External"/><Relationship Id="rId60" Type="http://schemas.openxmlformats.org/officeDocument/2006/relationships/hyperlink" Target="http://sd.stdq.com/plugin.php?id=rwjs_oa:purchase_raw_price_detail&amp;raw_no=KGDYA1013" TargetMode="External"/><Relationship Id="rId81" Type="http://schemas.openxmlformats.org/officeDocument/2006/relationships/hyperlink" Target="http://sd.stdq.com/plugin.php?id=rwjs_oa:purchase_raw_price_detail&amp;raw_no=BLQAA1156" TargetMode="External"/><Relationship Id="rId135" Type="http://schemas.openxmlformats.org/officeDocument/2006/relationships/hyperlink" Target="http://sd.stdq.com/plugin.php?id=rwjs_oa:purchase_raw_set&amp;purchase_no=DG21071641" TargetMode="External"/><Relationship Id="rId156" Type="http://schemas.openxmlformats.org/officeDocument/2006/relationships/hyperlink" Target="http://sd.stdq.com/plugin.php?id=rwjs_oa:raw_order_list&amp;raw_no=ZXGLQ1133" TargetMode="External"/><Relationship Id="rId177" Type="http://schemas.openxmlformats.org/officeDocument/2006/relationships/hyperlink" Target="http://sd.stdq.com/plugin.php?id=rwjs_oa:purchase_raw_set&amp;purchase_no=DG21071752" TargetMode="External"/><Relationship Id="rId198" Type="http://schemas.openxmlformats.org/officeDocument/2006/relationships/hyperlink" Target="http://sd.stdq.com/plugin.php?id=rwjs_oa:raw_order_list&amp;raw_no=ZXGLQ1134" TargetMode="External"/><Relationship Id="rId202" Type="http://schemas.openxmlformats.org/officeDocument/2006/relationships/hyperlink" Target="http://sd.stdq.com/plugin.php?id=rwjs_oa:raw_order_list&amp;raw_no=ZXGLQ1132" TargetMode="External"/><Relationship Id="rId223" Type="http://schemas.openxmlformats.org/officeDocument/2006/relationships/hyperlink" Target="http://sd.stdq.com/plugin.php?id=rwjs_oa:purchase_raw_set&amp;purchase_no=DG21071169" TargetMode="External"/><Relationship Id="rId18" Type="http://schemas.openxmlformats.org/officeDocument/2006/relationships/hyperlink" Target="http://sd.stdq.com/plugin.php?id=rwjs_oa:purchase_raw_price_detail&amp;raw_no=BQAAA1165" TargetMode="External"/><Relationship Id="rId39" Type="http://schemas.openxmlformats.org/officeDocument/2006/relationships/hyperlink" Target="http://oa.stdq.com/plugin.php?id=rwjs_oa:bom_raw_with_product_list&amp;raw_no=SXAAA1018" TargetMode="External"/><Relationship Id="rId50" Type="http://schemas.openxmlformats.org/officeDocument/2006/relationships/hyperlink" Target="http://sd.stdq.com/plugin.php?id=rwjs_oa:purchase_raw_set&amp;purchase_no=DG21071452" TargetMode="External"/><Relationship Id="rId104" Type="http://schemas.openxmlformats.org/officeDocument/2006/relationships/hyperlink" Target="http://sd.stdq.com/plugin.php?id=rwjs_oa:purchase_raw_set&amp;purchase_no=DG21071857" TargetMode="External"/><Relationship Id="rId125" Type="http://schemas.openxmlformats.org/officeDocument/2006/relationships/hyperlink" Target="http://sd.stdq.com/plugin.php?id=rwjs_oa:purchase_raw_set&amp;purchase_no=DG21071907" TargetMode="External"/><Relationship Id="rId146" Type="http://schemas.openxmlformats.org/officeDocument/2006/relationships/hyperlink" Target="http://sd.stdq.com/plugin.php?id=rwjs_oa:raw_order_list&amp;raw_no=DCJCQ1021" TargetMode="External"/><Relationship Id="rId167" Type="http://schemas.openxmlformats.org/officeDocument/2006/relationships/hyperlink" Target="http://sd.stdq.com/plugin.php?id=rwjs_oa:purchase_raw_set&amp;purchase_no=DG21071752" TargetMode="External"/><Relationship Id="rId188" Type="http://schemas.openxmlformats.org/officeDocument/2006/relationships/hyperlink" Target="http://sd.stdq.com/plugin.php?id=rwjs_oa:raw_order_list&amp;raw_no=EHYGL1011" TargetMode="External"/><Relationship Id="rId71" Type="http://schemas.openxmlformats.org/officeDocument/2006/relationships/hyperlink" Target="http://sd.stdq.com/plugin.php?id=rwjs_oa:purchase_raw_price_detail&amp;raw_no=ZLZCJ1019" TargetMode="External"/><Relationship Id="rId92" Type="http://schemas.openxmlformats.org/officeDocument/2006/relationships/hyperlink" Target="http://sd.stdq.com/plugin.php?id=rwjs_oa:bom_raw_with_product_list&amp;raw_no=BLQAA1174" TargetMode="External"/><Relationship Id="rId213" Type="http://schemas.openxmlformats.org/officeDocument/2006/relationships/hyperlink" Target="http://sd.stdq.com/plugin.php?id=rwjs_oa:purchase_raw_set&amp;purchase_no=DG21071334" TargetMode="External"/><Relationship Id="rId234" Type="http://schemas.openxmlformats.org/officeDocument/2006/relationships/hyperlink" Target="http://sd.stdq.com/plugin.php?id=rwjs_oa:raw_order_list&amp;raw_no=GXGLW1125" TargetMode="External"/><Relationship Id="rId2" Type="http://schemas.openxmlformats.org/officeDocument/2006/relationships/hyperlink" Target="http://sd.stdq.com/plugin.php?id=rwjs_oa:purchase_raw_price_detail&amp;raw_no=QRJHQ1060" TargetMode="External"/><Relationship Id="rId29" Type="http://schemas.openxmlformats.org/officeDocument/2006/relationships/hyperlink" Target="http://sd.stdq.com/plugin.php?id=rwjs_oa:purchase_raw_price_detail&amp;raw_no=BXGZT1004" TargetMode="External"/><Relationship Id="rId40" Type="http://schemas.openxmlformats.org/officeDocument/2006/relationships/hyperlink" Target="http://oa.stdq.com/plugin.php?id=rwjs_oa:purchase_raw_price_detail&amp;raw_no=SXAAA1018" TargetMode="External"/><Relationship Id="rId115" Type="http://schemas.openxmlformats.org/officeDocument/2006/relationships/hyperlink" Target="http://oa.stdq.com/plugin.php?id=rwjs_oa:bom_raw_with_product_list&amp;raw_no=AZFLA3062" TargetMode="External"/><Relationship Id="rId136" Type="http://schemas.openxmlformats.org/officeDocument/2006/relationships/hyperlink" Target="http://sd.stdq.com/plugin.php?id=rwjs_oa:raw_order_list&amp;raw_no=DCJCQ1011" TargetMode="External"/><Relationship Id="rId157" Type="http://schemas.openxmlformats.org/officeDocument/2006/relationships/hyperlink" Target="http://sd.stdq.com/plugin.php?id=rwjs_oa:purchase_raw_set&amp;purchase_no=DG21071800" TargetMode="External"/><Relationship Id="rId178" Type="http://schemas.openxmlformats.org/officeDocument/2006/relationships/hyperlink" Target="http://sd.stdq.com/plugin.php?id=rwjs_oa:raw_order_list&amp;raw_no=CXGAA1043" TargetMode="External"/><Relationship Id="rId61" Type="http://schemas.openxmlformats.org/officeDocument/2006/relationships/hyperlink" Target="http://sd.stdq.com/plugin.php?id=rwjs_oa:purchase_raw_price_detail&amp;raw_no=KGDYA1013" TargetMode="External"/><Relationship Id="rId82" Type="http://schemas.openxmlformats.org/officeDocument/2006/relationships/hyperlink" Target="http://sd.stdq.com/plugin.php?id=rwjs_oa:purchase_raw_set&amp;purchase_no=DG21071862" TargetMode="External"/><Relationship Id="rId199" Type="http://schemas.openxmlformats.org/officeDocument/2006/relationships/hyperlink" Target="http://sd.stdq.com/plugin.php?id=rwjs_oa:purchase_raw_set&amp;purchase_no=DG21071403" TargetMode="External"/><Relationship Id="rId203" Type="http://schemas.openxmlformats.org/officeDocument/2006/relationships/hyperlink" Target="http://sd.stdq.com/plugin.php?id=rwjs_oa:purchase_raw_set&amp;purchase_no=DG21071403" TargetMode="External"/><Relationship Id="rId19" Type="http://schemas.openxmlformats.org/officeDocument/2006/relationships/hyperlink" Target="http://sd.stdq.com/plugin.php?id=rwjs_oa:bom_raw_with_product_list&amp;raw_no=FKBSA1038" TargetMode="External"/><Relationship Id="rId224" Type="http://schemas.openxmlformats.org/officeDocument/2006/relationships/hyperlink" Target="http://sd.stdq.com/plugin.php?id=rwjs_oa:raw_order_list&amp;raw_no=CXGAA1062" TargetMode="External"/><Relationship Id="rId30" Type="http://schemas.openxmlformats.org/officeDocument/2006/relationships/hyperlink" Target="http://sd.stdq.com/plugin.php?id=rwjs_oa:purchase_raw_set&amp;purchase_no=DG21071327" TargetMode="External"/><Relationship Id="rId105" Type="http://schemas.openxmlformats.org/officeDocument/2006/relationships/hyperlink" Target="http://sd.stdq.com/plugin.php?id=rwjs_oa:purchase_raw_price_detail&amp;raw_no=DZPZF1030" TargetMode="External"/><Relationship Id="rId126" Type="http://schemas.openxmlformats.org/officeDocument/2006/relationships/hyperlink" Target="http://sd.stdq.com/plugin.php?id=rwjs_oa:raw_order_list&amp;raw_no=KQKGA1042" TargetMode="External"/><Relationship Id="rId147" Type="http://schemas.openxmlformats.org/officeDocument/2006/relationships/hyperlink" Target="http://sd.stdq.com/plugin.php?id=rwjs_oa:purchase_raw_set&amp;purchase_no=DG21071856" TargetMode="External"/><Relationship Id="rId168" Type="http://schemas.openxmlformats.org/officeDocument/2006/relationships/hyperlink" Target="http://sd.stdq.com/plugin.php?id=rwjs_oa:raw_order_list&amp;raw_no=CXGAA1062" TargetMode="External"/><Relationship Id="rId51" Type="http://schemas.openxmlformats.org/officeDocument/2006/relationships/hyperlink" Target="http://sd.stdq.com/plugin.php?id=rwjs_oa:purchase_raw_set&amp;purchase_no=DG21071644" TargetMode="External"/><Relationship Id="rId72" Type="http://schemas.openxmlformats.org/officeDocument/2006/relationships/hyperlink" Target="http://sd.stdq.com/plugin.php?id=rwjs_oa:purchase_raw_set&amp;purchase_no=DG21071862" TargetMode="External"/><Relationship Id="rId93" Type="http://schemas.openxmlformats.org/officeDocument/2006/relationships/hyperlink" Target="http://sd.stdq.com/plugin.php?id=rwjs_oa:purchase_raw_price_detail&amp;raw_no=BLQAA1174" TargetMode="External"/><Relationship Id="rId189" Type="http://schemas.openxmlformats.org/officeDocument/2006/relationships/hyperlink" Target="http://sd.stdq.com/plugin.php?id=rwjs_oa:purchase_raw_set&amp;purchase_no=DG21071603" TargetMode="External"/><Relationship Id="rId3" Type="http://schemas.openxmlformats.org/officeDocument/2006/relationships/hyperlink" Target="http://sd.stdq.com/plugin.php?id=rwjs_oa:bom_raw_with_product_list&amp;raw_no=QRJHQ1118" TargetMode="External"/><Relationship Id="rId214" Type="http://schemas.openxmlformats.org/officeDocument/2006/relationships/hyperlink" Target="http://sd.stdq.com/plugin.php?id=rwjs_oa:raw_order_list&amp;raw_no=CXGLQ1193" TargetMode="External"/><Relationship Id="rId235" Type="http://schemas.openxmlformats.org/officeDocument/2006/relationships/hyperlink" Target="http://sd.stdq.com/plugin.php?id=rwjs_oa:purchase_raw_set&amp;purchase_no=DG21071151" TargetMode="External"/><Relationship Id="rId116" Type="http://schemas.openxmlformats.org/officeDocument/2006/relationships/hyperlink" Target="http://oa.stdq.com/plugin.php?id=rwjs_oa:purchase_raw_price_detail&amp;raw_no=AZFLA3062" TargetMode="External"/><Relationship Id="rId137" Type="http://schemas.openxmlformats.org/officeDocument/2006/relationships/hyperlink" Target="http://sd.stdq.com/plugin.php?id=rwjs_oa:purchase_raw_set&amp;purchase_no=DG21071474" TargetMode="External"/><Relationship Id="rId158" Type="http://schemas.openxmlformats.org/officeDocument/2006/relationships/hyperlink" Target="http://sd.stdq.com/plugin.php?id=rwjs_oa:raw_order_list&amp;raw_no=GXGLW1125" TargetMode="External"/><Relationship Id="rId20" Type="http://schemas.openxmlformats.org/officeDocument/2006/relationships/hyperlink" Target="http://sd.stdq.com/plugin.php?id=rwjs_oa:purchase_raw_price_detail&amp;raw_no=FKBSA1038" TargetMode="External"/><Relationship Id="rId41" Type="http://schemas.openxmlformats.org/officeDocument/2006/relationships/hyperlink" Target="http://sd.stdq.com/plugin.php?id=rwjs_oa:purchase_raw_set&amp;purchase_no=DG21071453" TargetMode="External"/><Relationship Id="rId62" Type="http://schemas.openxmlformats.org/officeDocument/2006/relationships/hyperlink" Target="http://sd.stdq.com/plugin.php?id=rwjs_oa:purchase_raw_price_detail&amp;raw_no=KGDYA1031" TargetMode="External"/><Relationship Id="rId83" Type="http://schemas.openxmlformats.org/officeDocument/2006/relationships/hyperlink" Target="http://sd.stdq.com/plugin.php?id=rwjs_oa:purchase_raw_set&amp;purchase_no=DG21071850" TargetMode="External"/><Relationship Id="rId179" Type="http://schemas.openxmlformats.org/officeDocument/2006/relationships/hyperlink" Target="http://sd.stdq.com/plugin.php?id=rwjs_oa:purchase_raw_set&amp;purchase_no=DG21071752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://sd.stdq.com/plugin.php?id=rwjs_oa:bom_raw_with_product_list&amp;raw_no=LGYSJ1004" TargetMode="External"/><Relationship Id="rId2" Type="http://schemas.openxmlformats.org/officeDocument/2006/relationships/hyperlink" Target="http://oa.stdq.com/plugin.php?id=rwjs_oa:raw_order_list&amp;raw_no=AZFLA2987" TargetMode="External"/><Relationship Id="rId1" Type="http://schemas.openxmlformats.org/officeDocument/2006/relationships/hyperlink" Target="http://oa.stdq.com/plugin.php?id=rwjs_oa:purchase_raw_set&amp;purchase_no=CG21081009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://sd.stdq.com/plugin.php?id=rwjs_oa:purchase_raw_price_detail&amp;raw_no=LGYSJ1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"/>
  <sheetViews>
    <sheetView workbookViewId="0">
      <selection activeCell="K6" sqref="K6"/>
    </sheetView>
  </sheetViews>
  <sheetFormatPr defaultRowHeight="14.25" x14ac:dyDescent="0.2"/>
  <cols>
    <col min="1" max="1" width="2" customWidth="1"/>
    <col min="2" max="2" width="19.375" customWidth="1"/>
    <col min="3" max="3" width="16.875" customWidth="1"/>
    <col min="4" max="4" width="19.5" customWidth="1"/>
    <col min="5" max="5" width="25.125" customWidth="1"/>
    <col min="6" max="12" width="20.75" customWidth="1"/>
    <col min="13" max="13" width="30.125" customWidth="1"/>
  </cols>
  <sheetData>
    <row r="1" spans="2:13" ht="15" thickBot="1" x14ac:dyDescent="0.25"/>
    <row r="2" spans="2:13" ht="35.25" thickBot="1" x14ac:dyDescent="0.25">
      <c r="B2" s="42" t="s">
        <v>24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2:13" ht="30" customHeight="1" thickBot="1" x14ac:dyDescent="0.25">
      <c r="B3" s="6" t="s">
        <v>3</v>
      </c>
      <c r="C3" s="6" t="s">
        <v>25</v>
      </c>
      <c r="D3" s="6" t="s">
        <v>26</v>
      </c>
      <c r="E3" s="6" t="s">
        <v>27</v>
      </c>
      <c r="F3" s="6" t="s">
        <v>28</v>
      </c>
      <c r="G3" s="6" t="s">
        <v>29</v>
      </c>
      <c r="H3" s="6" t="s">
        <v>30</v>
      </c>
      <c r="I3" s="6" t="s">
        <v>32</v>
      </c>
      <c r="J3" s="6" t="s">
        <v>35</v>
      </c>
      <c r="K3" s="6" t="s">
        <v>36</v>
      </c>
      <c r="L3" s="6" t="s">
        <v>100</v>
      </c>
      <c r="M3" s="6" t="s">
        <v>10</v>
      </c>
    </row>
    <row r="4" spans="2:13" ht="48" customHeight="1" thickBot="1" x14ac:dyDescent="0.25">
      <c r="B4" s="6" t="s">
        <v>2</v>
      </c>
      <c r="C4" s="7">
        <v>1.2699999999999999E-2</v>
      </c>
      <c r="D4" s="7">
        <f>D5/D6</f>
        <v>2.0439671222043741E-2</v>
      </c>
      <c r="E4" s="7">
        <v>1.29E-2</v>
      </c>
      <c r="F4" s="7">
        <f>F5/F6</f>
        <v>1.1897123010909946E-2</v>
      </c>
      <c r="G4" s="7">
        <f>G5/G6</f>
        <v>5.372016028144226E-3</v>
      </c>
      <c r="H4" s="7">
        <f>H5/H6</f>
        <v>1.0145049579592008E-2</v>
      </c>
      <c r="I4" s="7">
        <f>I5/I6</f>
        <v>1.4731939096750033E-2</v>
      </c>
      <c r="J4" s="7">
        <f t="shared" ref="J4:K4" si="0">J5/J6</f>
        <v>3.6638588294842019E-2</v>
      </c>
      <c r="K4" s="7">
        <f t="shared" si="0"/>
        <v>2.0046234706454561E-2</v>
      </c>
      <c r="L4" s="7">
        <f>L5/L6</f>
        <v>9.8807500000000006E-3</v>
      </c>
      <c r="M4" s="45" t="s">
        <v>31</v>
      </c>
    </row>
    <row r="5" spans="2:13" ht="38.25" customHeight="1" thickBot="1" x14ac:dyDescent="0.25">
      <c r="B5" s="6" t="s">
        <v>4</v>
      </c>
      <c r="C5" s="6">
        <v>20595</v>
      </c>
      <c r="D5" s="6">
        <v>103386.412</v>
      </c>
      <c r="E5" s="6">
        <v>58029.45</v>
      </c>
      <c r="F5" s="6">
        <v>73873.460000000006</v>
      </c>
      <c r="G5" s="6">
        <v>63068</v>
      </c>
      <c r="H5" s="6">
        <v>63248.5</v>
      </c>
      <c r="I5" s="6">
        <v>44058</v>
      </c>
      <c r="J5" s="6">
        <v>80493</v>
      </c>
      <c r="K5" s="6">
        <v>81174</v>
      </c>
      <c r="L5" s="10">
        <v>118569</v>
      </c>
      <c r="M5" s="46"/>
    </row>
    <row r="6" spans="2:13" ht="38.25" customHeight="1" thickBot="1" x14ac:dyDescent="0.25">
      <c r="B6" s="6" t="s">
        <v>5</v>
      </c>
      <c r="C6" s="6">
        <v>1626696</v>
      </c>
      <c r="D6" s="6">
        <v>5058125</v>
      </c>
      <c r="E6" s="6">
        <v>4500000</v>
      </c>
      <c r="F6" s="6">
        <v>6209354.9786999999</v>
      </c>
      <c r="G6" s="6">
        <v>11740099</v>
      </c>
      <c r="H6" s="6">
        <v>6234420</v>
      </c>
      <c r="I6" s="6">
        <v>2990645</v>
      </c>
      <c r="J6" s="6">
        <v>2196946</v>
      </c>
      <c r="K6" s="6">
        <v>4049339</v>
      </c>
      <c r="L6" s="6">
        <v>12000000</v>
      </c>
      <c r="M6" s="47"/>
    </row>
  </sheetData>
  <mergeCells count="2">
    <mergeCell ref="B2:M2"/>
    <mergeCell ref="M4:M6"/>
  </mergeCells>
  <phoneticPr fontId="2" type="noConversion"/>
  <pageMargins left="0.7" right="0.7" top="0.75" bottom="0.75" header="0.3" footer="0.3"/>
  <pageSetup paperSize="9" orientation="portrait" horizontalDpi="0" verticalDpi="0" r:id="rId1"/>
  <ignoredErrors>
    <ignoredError sqref="G4:H4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8"/>
  <sheetViews>
    <sheetView workbookViewId="0">
      <selection activeCell="H21" sqref="H21"/>
    </sheetView>
  </sheetViews>
  <sheetFormatPr defaultRowHeight="31.5" customHeight="1" x14ac:dyDescent="0.2"/>
  <cols>
    <col min="2" max="2" width="11.125" bestFit="1" customWidth="1"/>
    <col min="3" max="3" width="26.5" customWidth="1"/>
    <col min="4" max="5" width="13.125" customWidth="1"/>
    <col min="7" max="7" width="24.125" customWidth="1"/>
  </cols>
  <sheetData>
    <row r="1" spans="2:15" ht="18" customHeight="1" x14ac:dyDescent="0.2"/>
    <row r="2" spans="2:15" ht="31.5" customHeight="1" x14ac:dyDescent="0.2">
      <c r="B2" s="48" t="s">
        <v>204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5" ht="31.5" customHeight="1" x14ac:dyDescent="0.2">
      <c r="B3" s="11" t="s">
        <v>23</v>
      </c>
      <c r="C3" s="4" t="s">
        <v>22</v>
      </c>
      <c r="D3" s="4" t="s">
        <v>21</v>
      </c>
      <c r="E3" s="4" t="s">
        <v>20</v>
      </c>
      <c r="F3" s="4" t="s">
        <v>19</v>
      </c>
      <c r="G3" s="4" t="s">
        <v>18</v>
      </c>
      <c r="H3" s="5" t="s">
        <v>17</v>
      </c>
      <c r="I3" s="4" t="s">
        <v>16</v>
      </c>
      <c r="J3" s="9" t="s">
        <v>15</v>
      </c>
      <c r="K3" s="8" t="s">
        <v>14</v>
      </c>
      <c r="L3" s="3" t="s">
        <v>13</v>
      </c>
      <c r="M3" s="2" t="s">
        <v>12</v>
      </c>
      <c r="N3" s="1" t="s">
        <v>11</v>
      </c>
      <c r="O3" s="11" t="s">
        <v>10</v>
      </c>
    </row>
    <row r="4" spans="2:15" ht="31.5" customHeight="1" x14ac:dyDescent="0.2">
      <c r="B4" s="11">
        <v>44201</v>
      </c>
      <c r="C4" s="4" t="s">
        <v>38</v>
      </c>
      <c r="D4" s="4" t="s">
        <v>39</v>
      </c>
      <c r="E4" s="4" t="s">
        <v>9</v>
      </c>
      <c r="F4" s="4" t="s">
        <v>8</v>
      </c>
      <c r="G4" s="4" t="s">
        <v>7</v>
      </c>
      <c r="H4" s="5" t="s">
        <v>103</v>
      </c>
      <c r="I4" s="19">
        <v>5</v>
      </c>
      <c r="J4" s="19">
        <v>690</v>
      </c>
      <c r="K4" s="20">
        <v>1050</v>
      </c>
      <c r="L4" s="20">
        <f t="shared" ref="L4:L17" si="0">J4-K4</f>
        <v>-360</v>
      </c>
      <c r="M4" s="20">
        <f t="shared" ref="M4:M17" si="1">L4*I4</f>
        <v>-1800</v>
      </c>
      <c r="N4" s="20">
        <f t="shared" ref="N4:N17" si="2">L4/J4</f>
        <v>-0.52173913043478259</v>
      </c>
      <c r="O4" s="23"/>
    </row>
    <row r="5" spans="2:15" ht="31.5" customHeight="1" x14ac:dyDescent="0.2">
      <c r="B5" s="11">
        <v>44211</v>
      </c>
      <c r="C5" s="4" t="s">
        <v>38</v>
      </c>
      <c r="D5" s="4" t="s">
        <v>62</v>
      </c>
      <c r="E5" s="4" t="s">
        <v>9</v>
      </c>
      <c r="F5" s="4" t="s">
        <v>8</v>
      </c>
      <c r="G5" s="4" t="s">
        <v>7</v>
      </c>
      <c r="H5" s="5" t="s">
        <v>103</v>
      </c>
      <c r="I5" s="19">
        <v>5</v>
      </c>
      <c r="J5" s="19">
        <v>690</v>
      </c>
      <c r="K5" s="20">
        <v>1050</v>
      </c>
      <c r="L5" s="20">
        <f t="shared" si="0"/>
        <v>-360</v>
      </c>
      <c r="M5" s="20">
        <f t="shared" si="1"/>
        <v>-1800</v>
      </c>
      <c r="N5" s="20">
        <f t="shared" si="2"/>
        <v>-0.52173913043478259</v>
      </c>
      <c r="O5" s="23"/>
    </row>
    <row r="6" spans="2:15" ht="31.5" customHeight="1" x14ac:dyDescent="0.2">
      <c r="B6" s="11">
        <v>44211</v>
      </c>
      <c r="C6" s="4" t="s">
        <v>38</v>
      </c>
      <c r="D6" s="4" t="s">
        <v>62</v>
      </c>
      <c r="E6" s="4" t="s">
        <v>63</v>
      </c>
      <c r="F6" s="4" t="s">
        <v>8</v>
      </c>
      <c r="G6" s="4" t="s">
        <v>64</v>
      </c>
      <c r="H6" s="5" t="s">
        <v>103</v>
      </c>
      <c r="I6" s="19">
        <v>1</v>
      </c>
      <c r="J6" s="19">
        <v>690</v>
      </c>
      <c r="K6" s="20">
        <v>1050</v>
      </c>
      <c r="L6" s="20">
        <f t="shared" si="0"/>
        <v>-360</v>
      </c>
      <c r="M6" s="20">
        <f t="shared" si="1"/>
        <v>-360</v>
      </c>
      <c r="N6" s="20">
        <f t="shared" si="2"/>
        <v>-0.52173913043478259</v>
      </c>
      <c r="O6" s="23"/>
    </row>
    <row r="7" spans="2:15" ht="31.5" customHeight="1" x14ac:dyDescent="0.2">
      <c r="B7" s="11">
        <v>44207</v>
      </c>
      <c r="C7" s="4" t="s">
        <v>38</v>
      </c>
      <c r="D7" s="4" t="s">
        <v>65</v>
      </c>
      <c r="E7" s="4" t="s">
        <v>66</v>
      </c>
      <c r="F7" s="4" t="s">
        <v>49</v>
      </c>
      <c r="G7" s="4" t="s">
        <v>67</v>
      </c>
      <c r="H7" s="5" t="s">
        <v>104</v>
      </c>
      <c r="I7" s="19">
        <v>500</v>
      </c>
      <c r="J7" s="19">
        <v>2.9</v>
      </c>
      <c r="K7" s="20">
        <v>3.3</v>
      </c>
      <c r="L7" s="20">
        <f t="shared" si="0"/>
        <v>-0.39999999999999991</v>
      </c>
      <c r="M7" s="20">
        <f t="shared" si="1"/>
        <v>-199.99999999999994</v>
      </c>
      <c r="N7" s="20">
        <f t="shared" si="2"/>
        <v>-0.13793103448275859</v>
      </c>
      <c r="O7" s="23"/>
    </row>
    <row r="8" spans="2:15" ht="31.5" customHeight="1" x14ac:dyDescent="0.2">
      <c r="B8" s="11">
        <v>44205</v>
      </c>
      <c r="C8" s="4" t="s">
        <v>38</v>
      </c>
      <c r="D8" s="4" t="s">
        <v>68</v>
      </c>
      <c r="E8" s="4" t="s">
        <v>47</v>
      </c>
      <c r="F8" s="4" t="s">
        <v>41</v>
      </c>
      <c r="G8" s="4" t="s">
        <v>48</v>
      </c>
      <c r="H8" s="5" t="s">
        <v>101</v>
      </c>
      <c r="I8" s="19">
        <v>1000</v>
      </c>
      <c r="J8" s="19">
        <v>0.55000000000000004</v>
      </c>
      <c r="K8" s="20">
        <v>0.7</v>
      </c>
      <c r="L8" s="20">
        <f t="shared" si="0"/>
        <v>-0.14999999999999991</v>
      </c>
      <c r="M8" s="20">
        <f t="shared" si="1"/>
        <v>-149.99999999999991</v>
      </c>
      <c r="N8" s="20">
        <f t="shared" si="2"/>
        <v>-0.27272727272727254</v>
      </c>
      <c r="O8" s="23"/>
    </row>
    <row r="9" spans="2:15" ht="31.5" customHeight="1" x14ac:dyDescent="0.2">
      <c r="B9" s="11">
        <v>44204</v>
      </c>
      <c r="C9" s="4" t="s">
        <v>38</v>
      </c>
      <c r="D9" s="4" t="s">
        <v>69</v>
      </c>
      <c r="E9" s="4" t="s">
        <v>70</v>
      </c>
      <c r="F9" s="4" t="s">
        <v>49</v>
      </c>
      <c r="G9" s="4" t="s">
        <v>71</v>
      </c>
      <c r="H9" s="5" t="s">
        <v>101</v>
      </c>
      <c r="I9" s="19">
        <v>1000</v>
      </c>
      <c r="J9" s="19">
        <v>2.7</v>
      </c>
      <c r="K9" s="20">
        <v>3.8</v>
      </c>
      <c r="L9" s="20">
        <f t="shared" si="0"/>
        <v>-1.0999999999999996</v>
      </c>
      <c r="M9" s="20">
        <f t="shared" si="1"/>
        <v>-1099.9999999999995</v>
      </c>
      <c r="N9" s="20">
        <f t="shared" si="2"/>
        <v>-0.40740740740740727</v>
      </c>
      <c r="O9" s="23"/>
    </row>
    <row r="10" spans="2:15" ht="31.5" customHeight="1" x14ac:dyDescent="0.2">
      <c r="B10" s="11">
        <v>44204</v>
      </c>
      <c r="C10" s="4" t="s">
        <v>38</v>
      </c>
      <c r="D10" s="4" t="s">
        <v>69</v>
      </c>
      <c r="E10" s="4" t="s">
        <v>72</v>
      </c>
      <c r="F10" s="4" t="s">
        <v>49</v>
      </c>
      <c r="G10" s="4" t="s">
        <v>73</v>
      </c>
      <c r="H10" s="5" t="s">
        <v>105</v>
      </c>
      <c r="I10" s="19">
        <v>500</v>
      </c>
      <c r="J10" s="19">
        <v>4</v>
      </c>
      <c r="K10" s="20">
        <v>6.5</v>
      </c>
      <c r="L10" s="20">
        <f t="shared" si="0"/>
        <v>-2.5</v>
      </c>
      <c r="M10" s="20">
        <f t="shared" si="1"/>
        <v>-1250</v>
      </c>
      <c r="N10" s="20">
        <f t="shared" si="2"/>
        <v>-0.625</v>
      </c>
      <c r="O10" s="23"/>
    </row>
    <row r="11" spans="2:15" ht="31.5" customHeight="1" x14ac:dyDescent="0.2">
      <c r="B11" s="11">
        <v>44204</v>
      </c>
      <c r="C11" s="4" t="s">
        <v>38</v>
      </c>
      <c r="D11" s="4" t="s">
        <v>69</v>
      </c>
      <c r="E11" s="4" t="s">
        <v>74</v>
      </c>
      <c r="F11" s="4" t="s">
        <v>49</v>
      </c>
      <c r="G11" s="4" t="s">
        <v>75</v>
      </c>
      <c r="H11" s="5" t="s">
        <v>104</v>
      </c>
      <c r="I11" s="19">
        <v>500</v>
      </c>
      <c r="J11" s="19">
        <v>8</v>
      </c>
      <c r="K11" s="20">
        <v>10</v>
      </c>
      <c r="L11" s="20">
        <f t="shared" si="0"/>
        <v>-2</v>
      </c>
      <c r="M11" s="20">
        <f t="shared" si="1"/>
        <v>-1000</v>
      </c>
      <c r="N11" s="20">
        <f t="shared" si="2"/>
        <v>-0.25</v>
      </c>
      <c r="O11" s="23"/>
    </row>
    <row r="12" spans="2:15" ht="31.5" customHeight="1" x14ac:dyDescent="0.2">
      <c r="B12" s="11">
        <v>44203</v>
      </c>
      <c r="C12" s="4" t="s">
        <v>38</v>
      </c>
      <c r="D12" s="4" t="s">
        <v>76</v>
      </c>
      <c r="E12" s="4" t="s">
        <v>77</v>
      </c>
      <c r="F12" s="4" t="s">
        <v>78</v>
      </c>
      <c r="G12" s="4" t="s">
        <v>79</v>
      </c>
      <c r="H12" s="5" t="s">
        <v>103</v>
      </c>
      <c r="I12" s="19">
        <v>1</v>
      </c>
      <c r="J12" s="19">
        <v>2800</v>
      </c>
      <c r="K12" s="20">
        <v>5668</v>
      </c>
      <c r="L12" s="20">
        <f t="shared" si="0"/>
        <v>-2868</v>
      </c>
      <c r="M12" s="20">
        <f t="shared" si="1"/>
        <v>-2868</v>
      </c>
      <c r="N12" s="20">
        <f t="shared" si="2"/>
        <v>-1.0242857142857142</v>
      </c>
      <c r="O12" s="23"/>
    </row>
    <row r="13" spans="2:15" ht="31.5" customHeight="1" x14ac:dyDescent="0.2">
      <c r="B13" s="11">
        <v>44201</v>
      </c>
      <c r="C13" s="4" t="s">
        <v>38</v>
      </c>
      <c r="D13" s="4" t="s">
        <v>80</v>
      </c>
      <c r="E13" s="4" t="s">
        <v>81</v>
      </c>
      <c r="F13" s="4" t="s">
        <v>41</v>
      </c>
      <c r="G13" s="4" t="s">
        <v>82</v>
      </c>
      <c r="H13" s="5" t="s">
        <v>101</v>
      </c>
      <c r="I13" s="19">
        <v>1000</v>
      </c>
      <c r="J13" s="19">
        <v>0.2</v>
      </c>
      <c r="K13" s="20">
        <v>0.52</v>
      </c>
      <c r="L13" s="20">
        <f t="shared" si="0"/>
        <v>-0.32</v>
      </c>
      <c r="M13" s="20">
        <f t="shared" si="1"/>
        <v>-320</v>
      </c>
      <c r="N13" s="20">
        <f t="shared" si="2"/>
        <v>-1.5999999999999999</v>
      </c>
      <c r="O13" s="23"/>
    </row>
    <row r="14" spans="2:15" ht="31.5" customHeight="1" x14ac:dyDescent="0.2">
      <c r="B14" s="11">
        <v>44200</v>
      </c>
      <c r="C14" s="4" t="s">
        <v>38</v>
      </c>
      <c r="D14" s="4" t="s">
        <v>83</v>
      </c>
      <c r="E14" s="4" t="s">
        <v>84</v>
      </c>
      <c r="F14" s="4" t="s">
        <v>41</v>
      </c>
      <c r="G14" s="4" t="s">
        <v>85</v>
      </c>
      <c r="H14" s="5" t="s">
        <v>101</v>
      </c>
      <c r="I14" s="19">
        <v>1000</v>
      </c>
      <c r="J14" s="19">
        <v>0.28000000000000003</v>
      </c>
      <c r="K14" s="20">
        <v>0.52</v>
      </c>
      <c r="L14" s="20">
        <f t="shared" si="0"/>
        <v>-0.24</v>
      </c>
      <c r="M14" s="20">
        <f t="shared" si="1"/>
        <v>-240</v>
      </c>
      <c r="N14" s="20">
        <f t="shared" si="2"/>
        <v>-0.85714285714285698</v>
      </c>
      <c r="O14" s="23"/>
    </row>
    <row r="15" spans="2:15" ht="31.5" customHeight="1" x14ac:dyDescent="0.2">
      <c r="B15" s="11">
        <v>44200</v>
      </c>
      <c r="C15" s="4" t="s">
        <v>38</v>
      </c>
      <c r="D15" s="4" t="s">
        <v>83</v>
      </c>
      <c r="E15" s="4" t="s">
        <v>86</v>
      </c>
      <c r="F15" s="4" t="s">
        <v>41</v>
      </c>
      <c r="G15" s="4" t="s">
        <v>87</v>
      </c>
      <c r="H15" s="5" t="s">
        <v>101</v>
      </c>
      <c r="I15" s="19">
        <v>500</v>
      </c>
      <c r="J15" s="19">
        <v>0.44</v>
      </c>
      <c r="K15" s="20">
        <v>0.52</v>
      </c>
      <c r="L15" s="20">
        <f t="shared" si="0"/>
        <v>-8.0000000000000016E-2</v>
      </c>
      <c r="M15" s="20">
        <f t="shared" si="1"/>
        <v>-40.000000000000007</v>
      </c>
      <c r="N15" s="20">
        <f t="shared" si="2"/>
        <v>-0.18181818181818185</v>
      </c>
      <c r="O15" s="23"/>
    </row>
    <row r="16" spans="2:15" ht="31.5" customHeight="1" x14ac:dyDescent="0.2">
      <c r="B16" s="11">
        <v>44200</v>
      </c>
      <c r="C16" s="4" t="s">
        <v>38</v>
      </c>
      <c r="D16" s="4" t="s">
        <v>83</v>
      </c>
      <c r="E16" s="4" t="s">
        <v>88</v>
      </c>
      <c r="F16" s="4" t="s">
        <v>41</v>
      </c>
      <c r="G16" s="4" t="s">
        <v>89</v>
      </c>
      <c r="H16" s="5" t="s">
        <v>101</v>
      </c>
      <c r="I16" s="19">
        <v>1000</v>
      </c>
      <c r="J16" s="19">
        <v>0.28000000000000003</v>
      </c>
      <c r="K16" s="20">
        <v>0.52</v>
      </c>
      <c r="L16" s="20">
        <f t="shared" si="0"/>
        <v>-0.24</v>
      </c>
      <c r="M16" s="20">
        <f t="shared" si="1"/>
        <v>-240</v>
      </c>
      <c r="N16" s="20">
        <f t="shared" si="2"/>
        <v>-0.85714285714285698</v>
      </c>
      <c r="O16" s="23"/>
    </row>
    <row r="17" spans="2:15" ht="31.5" customHeight="1" x14ac:dyDescent="0.2">
      <c r="B17" s="11">
        <v>44200</v>
      </c>
      <c r="C17" s="4" t="s">
        <v>38</v>
      </c>
      <c r="D17" s="4" t="s">
        <v>90</v>
      </c>
      <c r="E17" s="4" t="s">
        <v>91</v>
      </c>
      <c r="F17" s="4" t="s">
        <v>41</v>
      </c>
      <c r="G17" s="4" t="s">
        <v>92</v>
      </c>
      <c r="H17" s="5" t="s">
        <v>101</v>
      </c>
      <c r="I17" s="19">
        <v>2000</v>
      </c>
      <c r="J17" s="19">
        <v>0.16</v>
      </c>
      <c r="K17" s="20">
        <v>0.28999999999999998</v>
      </c>
      <c r="L17" s="20">
        <f t="shared" si="0"/>
        <v>-0.12999999999999998</v>
      </c>
      <c r="M17" s="20">
        <f t="shared" si="1"/>
        <v>-259.99999999999994</v>
      </c>
      <c r="N17" s="20">
        <f t="shared" si="2"/>
        <v>-0.81249999999999989</v>
      </c>
      <c r="O17" s="23"/>
    </row>
    <row r="18" spans="2:15" ht="31.5" customHeight="1" x14ac:dyDescent="0.2">
      <c r="B18" s="11">
        <v>44218</v>
      </c>
      <c r="C18" s="4" t="s">
        <v>374</v>
      </c>
      <c r="D18" s="4" t="s">
        <v>221</v>
      </c>
      <c r="E18" s="4" t="s">
        <v>217</v>
      </c>
      <c r="F18" s="4" t="s">
        <v>218</v>
      </c>
      <c r="G18" s="4" t="s">
        <v>219</v>
      </c>
      <c r="H18" s="5" t="s">
        <v>561</v>
      </c>
      <c r="I18" s="19">
        <v>3505</v>
      </c>
      <c r="J18" s="19">
        <v>18.5</v>
      </c>
      <c r="K18" s="20">
        <v>19</v>
      </c>
      <c r="L18" s="20">
        <f t="shared" ref="L18" si="3">J18-K18</f>
        <v>-0.5</v>
      </c>
      <c r="M18" s="20">
        <f t="shared" ref="M18" si="4">L18*I18</f>
        <v>-1752.5</v>
      </c>
      <c r="N18" s="20">
        <f t="shared" ref="N18" si="5">L18/J18</f>
        <v>-2.7027027027027029E-2</v>
      </c>
      <c r="O18" s="23"/>
    </row>
  </sheetData>
  <mergeCells count="1">
    <mergeCell ref="B2:O2"/>
  </mergeCells>
  <phoneticPr fontId="2" type="noConversion"/>
  <hyperlinks>
    <hyperlink ref="C4" r:id="rId1" display="http://sd.stdq.com/plugin.php?id=rwjs_oa:supplier_view&amp;sup_id=1770"/>
    <hyperlink ref="D4" r:id="rId2" display="http://sd.stdq.com/plugin.php?id=rwjs_oa:purchase_raw_set&amp;purchase_no=DG21011040"/>
    <hyperlink ref="E4" r:id="rId3" display="http://sd.stdq.com/plugin.php?id=rwjs_oa:raw_order_list&amp;raw_no=YJBLA1007"/>
    <hyperlink ref="D5" r:id="rId4" display="http://sd.stdq.com/plugin.php?id=rwjs_oa:purchase_raw_set&amp;purchase_no=DG20121483"/>
    <hyperlink ref="E5" r:id="rId5" display="http://sd.stdq.com/plugin.php?id=rwjs_oa:raw_order_list&amp;raw_no=YJBLA1007"/>
    <hyperlink ref="D6" r:id="rId6" display="http://sd.stdq.com/plugin.php?id=rwjs_oa:purchase_raw_set&amp;purchase_no=DG20121483"/>
    <hyperlink ref="E6" r:id="rId7" display="http://sd.stdq.com/plugin.php?id=rwjs_oa:raw_order_list&amp;raw_no=YJBLA1012"/>
    <hyperlink ref="D7" r:id="rId8" display="http://sd.stdq.com/plugin.php?id=rwjs_oa:purchase_raw_set&amp;purchase_no=DG20121330"/>
    <hyperlink ref="E7" r:id="rId9" display="http://sd.stdq.com/plugin.php?id=rwjs_oa:raw_order_list&amp;raw_no=SMSAA1033"/>
    <hyperlink ref="D8" r:id="rId10" display="http://sd.stdq.com/plugin.php?id=rwjs_oa:purchase_raw_set&amp;purchase_no=DG20121267"/>
    <hyperlink ref="E8" r:id="rId11" display="http://sd.stdq.com/plugin.php?id=rwjs_oa:raw_order_list&amp;raw_no=BQAAA1207"/>
    <hyperlink ref="D9" r:id="rId12" display="http://sd.stdq.com/plugin.php?id=rwjs_oa:purchase_raw_set&amp;purchase_no=DG20121198"/>
    <hyperlink ref="E9" r:id="rId13" display="http://sd.stdq.com/plugin.php?id=rwjs_oa:raw_order_list&amp;raw_no=SMSAA1032"/>
    <hyperlink ref="D10" r:id="rId14" display="http://sd.stdq.com/plugin.php?id=rwjs_oa:purchase_raw_set&amp;purchase_no=DG20121198"/>
    <hyperlink ref="E10" r:id="rId15" display="http://sd.stdq.com/plugin.php?id=rwjs_oa:raw_order_list&amp;raw_no=SMSAA1034"/>
    <hyperlink ref="D11" r:id="rId16" display="http://sd.stdq.com/plugin.php?id=rwjs_oa:purchase_raw_set&amp;purchase_no=DG20121198"/>
    <hyperlink ref="E11" r:id="rId17" display="http://sd.stdq.com/plugin.php?id=rwjs_oa:raw_order_list&amp;raw_no=SMSAA1038"/>
    <hyperlink ref="D12" r:id="rId18" display="http://sd.stdq.com/plugin.php?id=rwjs_oa:purchase_raw_set&amp;purchase_no=DG20121181"/>
    <hyperlink ref="E12" r:id="rId19" display="http://sd.stdq.com/plugin.php?id=rwjs_oa:raw_order_list&amp;raw_no=SHITENG1022"/>
    <hyperlink ref="D13" r:id="rId20" display="http://sd.stdq.com/plugin.php?id=rwjs_oa:purchase_raw_set&amp;purchase_no=DG20121159"/>
    <hyperlink ref="E13" r:id="rId21" display="http://sd.stdq.com/plugin.php?id=rwjs_oa:raw_order_list&amp;raw_no=BQAAA1146"/>
    <hyperlink ref="D14" r:id="rId22" display="http://sd.stdq.com/plugin.php?id=rwjs_oa:purchase_raw_set&amp;purchase_no=DG20121121"/>
    <hyperlink ref="E14" r:id="rId23" display="http://sd.stdq.com/plugin.php?id=rwjs_oa:raw_order_list&amp;raw_no=BQAAA1043"/>
    <hyperlink ref="D15" r:id="rId24" display="http://sd.stdq.com/plugin.php?id=rwjs_oa:purchase_raw_set&amp;purchase_no=DG20121121"/>
    <hyperlink ref="E15" r:id="rId25" display="http://sd.stdq.com/plugin.php?id=rwjs_oa:raw_order_list&amp;raw_no=BQAAA1045"/>
    <hyperlink ref="D16" r:id="rId26" display="http://sd.stdq.com/plugin.php?id=rwjs_oa:purchase_raw_set&amp;purchase_no=DG20121121"/>
    <hyperlink ref="E16" r:id="rId27" display="http://sd.stdq.com/plugin.php?id=rwjs_oa:raw_order_list&amp;raw_no=BQAAA1046"/>
    <hyperlink ref="D17" r:id="rId28" display="http://sd.stdq.com/plugin.php?id=rwjs_oa:purchase_raw_set&amp;purchase_no=DG20121106"/>
    <hyperlink ref="E17" r:id="rId29" display="http://sd.stdq.com/plugin.php?id=rwjs_oa:raw_order_list&amp;raw_no=BQAAA1013"/>
    <hyperlink ref="C5:C17" r:id="rId30" display="http://sd.stdq.com/plugin.php?id=rwjs_oa:supplier_view&amp;sup_id=1770"/>
    <hyperlink ref="E18" r:id="rId31" display="http://sd.stdq.com/plugin.php?id=rwjs_oa:bom_raw_with_product_list&amp;raw_no=5LGBA1005"/>
    <hyperlink ref="F18" r:id="rId32" display="http://sd.stdq.com/plugin.php?id=rwjs_oa:purchase_raw_price_detail&amp;raw_no=5LGBA1005"/>
  </hyperlinks>
  <pageMargins left="0.7" right="0.7" top="0.75" bottom="0.75" header="0.3" footer="0.3"/>
  <pageSetup paperSize="9" orientation="portrait" horizontalDpi="0" verticalDpi="0" r:id="rId3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"/>
  <sheetViews>
    <sheetView workbookViewId="0">
      <selection activeCell="C19" sqref="C19"/>
    </sheetView>
  </sheetViews>
  <sheetFormatPr defaultRowHeight="31.5" customHeight="1" x14ac:dyDescent="0.2"/>
  <cols>
    <col min="2" max="2" width="11.125" bestFit="1" customWidth="1"/>
    <col min="3" max="3" width="26.5" customWidth="1"/>
    <col min="4" max="5" width="13.125" customWidth="1"/>
    <col min="7" max="7" width="24.125" customWidth="1"/>
    <col min="8" max="14" width="9" style="21"/>
  </cols>
  <sheetData>
    <row r="1" spans="2:15" ht="18" customHeight="1" x14ac:dyDescent="0.2"/>
    <row r="2" spans="2:15" ht="31.5" customHeight="1" x14ac:dyDescent="0.2">
      <c r="B2" s="48" t="s">
        <v>106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5" ht="31.5" customHeight="1" x14ac:dyDescent="0.2">
      <c r="B3" s="11" t="s">
        <v>23</v>
      </c>
      <c r="C3" s="4" t="s">
        <v>22</v>
      </c>
      <c r="D3" s="4" t="s">
        <v>21</v>
      </c>
      <c r="E3" s="4" t="s">
        <v>20</v>
      </c>
      <c r="F3" s="4" t="s">
        <v>19</v>
      </c>
      <c r="G3" s="4" t="s">
        <v>18</v>
      </c>
      <c r="H3" s="24" t="s">
        <v>17</v>
      </c>
      <c r="I3" s="19" t="s">
        <v>16</v>
      </c>
      <c r="J3" s="19" t="s">
        <v>15</v>
      </c>
      <c r="K3" s="20" t="s">
        <v>14</v>
      </c>
      <c r="L3" s="20" t="s">
        <v>13</v>
      </c>
      <c r="M3" s="20" t="s">
        <v>12</v>
      </c>
      <c r="N3" s="20" t="s">
        <v>11</v>
      </c>
      <c r="O3" s="11" t="s">
        <v>10</v>
      </c>
    </row>
    <row r="4" spans="2:15" ht="31.5" customHeight="1" x14ac:dyDescent="0.2">
      <c r="B4" s="11">
        <v>44229</v>
      </c>
      <c r="C4" s="4" t="s">
        <v>38</v>
      </c>
      <c r="D4" s="4" t="s">
        <v>93</v>
      </c>
      <c r="E4" s="4" t="s">
        <v>57</v>
      </c>
      <c r="F4" s="4" t="s">
        <v>41</v>
      </c>
      <c r="G4" s="4" t="s">
        <v>58</v>
      </c>
      <c r="H4" s="24" t="s">
        <v>102</v>
      </c>
      <c r="I4" s="19">
        <v>1000</v>
      </c>
      <c r="J4" s="19">
        <v>0.28000000000000003</v>
      </c>
      <c r="K4" s="20">
        <v>0.28999999999999998</v>
      </c>
      <c r="L4" s="20">
        <f t="shared" ref="L4:L8" si="0">J4-K4</f>
        <v>-9.9999999999999534E-3</v>
      </c>
      <c r="M4" s="20">
        <f t="shared" ref="M4:M6" si="1">L4*I4</f>
        <v>-9.9999999999999538</v>
      </c>
      <c r="N4" s="20">
        <f t="shared" ref="N4:N6" si="2">L4/J4</f>
        <v>-3.5714285714285546E-2</v>
      </c>
      <c r="O4" s="11"/>
    </row>
    <row r="5" spans="2:15" ht="31.5" customHeight="1" x14ac:dyDescent="0.2">
      <c r="B5" s="11">
        <v>44229</v>
      </c>
      <c r="C5" s="4" t="s">
        <v>38</v>
      </c>
      <c r="D5" s="4" t="s">
        <v>93</v>
      </c>
      <c r="E5" s="4" t="s">
        <v>52</v>
      </c>
      <c r="F5" s="4" t="s">
        <v>41</v>
      </c>
      <c r="G5" s="4" t="s">
        <v>53</v>
      </c>
      <c r="H5" s="24" t="s">
        <v>102</v>
      </c>
      <c r="I5" s="19">
        <v>1000</v>
      </c>
      <c r="J5" s="19">
        <v>0.28000000000000003</v>
      </c>
      <c r="K5" s="20">
        <v>0.28999999999999998</v>
      </c>
      <c r="L5" s="20">
        <f t="shared" si="0"/>
        <v>-9.9999999999999534E-3</v>
      </c>
      <c r="M5" s="20">
        <f t="shared" si="1"/>
        <v>-9.9999999999999538</v>
      </c>
      <c r="N5" s="20">
        <f t="shared" si="2"/>
        <v>-3.5714285714285546E-2</v>
      </c>
      <c r="O5" s="11"/>
    </row>
    <row r="6" spans="2:15" ht="31.5" customHeight="1" x14ac:dyDescent="0.2">
      <c r="B6" s="11">
        <v>44229</v>
      </c>
      <c r="C6" s="4" t="s">
        <v>38</v>
      </c>
      <c r="D6" s="4" t="s">
        <v>93</v>
      </c>
      <c r="E6" s="4" t="s">
        <v>45</v>
      </c>
      <c r="F6" s="4" t="s">
        <v>41</v>
      </c>
      <c r="G6" s="4" t="s">
        <v>46</v>
      </c>
      <c r="H6" s="24" t="s">
        <v>102</v>
      </c>
      <c r="I6" s="19">
        <v>1000</v>
      </c>
      <c r="J6" s="19">
        <v>0.28000000000000003</v>
      </c>
      <c r="K6" s="20">
        <v>0.28999999999999998</v>
      </c>
      <c r="L6" s="20">
        <f t="shared" si="0"/>
        <v>-9.9999999999999534E-3</v>
      </c>
      <c r="M6" s="20">
        <f t="shared" si="1"/>
        <v>-9.9999999999999538</v>
      </c>
      <c r="N6" s="20">
        <f t="shared" si="2"/>
        <v>-3.5714285714285546E-2</v>
      </c>
      <c r="O6" s="11"/>
    </row>
    <row r="7" spans="2:15" ht="31.5" customHeight="1" x14ac:dyDescent="0.2">
      <c r="B7" s="11">
        <v>44251</v>
      </c>
      <c r="C7" s="16" t="s">
        <v>263</v>
      </c>
      <c r="D7" s="4" t="s">
        <v>200</v>
      </c>
      <c r="E7" s="4" t="s">
        <v>109</v>
      </c>
      <c r="F7" s="4" t="s">
        <v>108</v>
      </c>
      <c r="G7" s="4" t="s">
        <v>107</v>
      </c>
      <c r="H7" s="24"/>
      <c r="I7" s="19">
        <v>430</v>
      </c>
      <c r="J7" s="19">
        <v>105</v>
      </c>
      <c r="K7" s="20">
        <v>108</v>
      </c>
      <c r="L7" s="20">
        <f t="shared" si="0"/>
        <v>-3</v>
      </c>
      <c r="M7" s="20">
        <f>SUM('3月'!M5:M38)</f>
        <v>-28764.540099999998</v>
      </c>
      <c r="N7" s="20">
        <f>L7/K7</f>
        <v>-2.7777777777777776E-2</v>
      </c>
      <c r="O7" s="11"/>
    </row>
    <row r="8" spans="2:15" ht="31.5" customHeight="1" x14ac:dyDescent="0.2">
      <c r="B8" s="11">
        <v>44247</v>
      </c>
      <c r="C8" s="4" t="s">
        <v>405</v>
      </c>
      <c r="D8" s="14" t="s">
        <v>408</v>
      </c>
      <c r="E8" s="12" t="s">
        <v>401</v>
      </c>
      <c r="F8" s="12" t="s">
        <v>402</v>
      </c>
      <c r="G8" s="13" t="s">
        <v>403</v>
      </c>
      <c r="H8" s="24" t="s">
        <v>404</v>
      </c>
      <c r="I8" s="19">
        <v>60</v>
      </c>
      <c r="J8" s="19">
        <v>52</v>
      </c>
      <c r="K8" s="20">
        <v>58</v>
      </c>
      <c r="L8" s="20">
        <f t="shared" si="0"/>
        <v>-6</v>
      </c>
      <c r="M8" s="20">
        <f t="shared" ref="M8" si="3">L8*I8</f>
        <v>-360</v>
      </c>
      <c r="N8" s="20">
        <f t="shared" ref="N8" si="4">L8/K8</f>
        <v>-0.10344827586206896</v>
      </c>
    </row>
  </sheetData>
  <mergeCells count="1">
    <mergeCell ref="B2:O2"/>
  </mergeCells>
  <phoneticPr fontId="2" type="noConversion"/>
  <hyperlinks>
    <hyperlink ref="D4" r:id="rId1" display="http://sd.stdq.com/plugin.php?id=rwjs_oa:purchase_raw_set&amp;purchase_no=DG20121050"/>
    <hyperlink ref="E4" r:id="rId2" display="http://sd.stdq.com/plugin.php?id=rwjs_oa:raw_order_list&amp;raw_no=BQAAA1016"/>
    <hyperlink ref="D5" r:id="rId3" display="http://sd.stdq.com/plugin.php?id=rwjs_oa:purchase_raw_set&amp;purchase_no=DG20121050"/>
    <hyperlink ref="E5" r:id="rId4" display="http://sd.stdq.com/plugin.php?id=rwjs_oa:raw_order_list&amp;raw_no=BQAAA1015"/>
    <hyperlink ref="D6" r:id="rId5" display="http://sd.stdq.com/plugin.php?id=rwjs_oa:purchase_raw_set&amp;purchase_no=DG20121050"/>
    <hyperlink ref="E6" r:id="rId6" display="http://sd.stdq.com/plugin.php?id=rwjs_oa:raw_order_list&amp;raw_no=BQAAA1011"/>
    <hyperlink ref="C4:C6" r:id="rId7" display="http://sd.stdq.com/plugin.php?id=rwjs_oa:supplier_view&amp;sup_id=1770"/>
    <hyperlink ref="D7" r:id="rId8" display="http://sd.stdq.com/plugin.php?id=rwjs_oa:purchase_raw_set&amp;purchase_no=DG21021175"/>
    <hyperlink ref="F7" r:id="rId9" display="http://sd.stdq.com/plugin.php?id=rwjs_oa:purchase_raw_price_detail&amp;raw_no=KZQAA1002"/>
    <hyperlink ref="E8" r:id="rId10" display="http://sd.stdq.com/plugin.php?id=rwjs_oa:bom_raw_with_product_list&amp;raw_no=HTFYT1043"/>
    <hyperlink ref="F8" r:id="rId11" display="http://sd.stdq.com/plugin.php?id=rwjs_oa:purchase_raw_price_detail&amp;raw_no=HTFYT1043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1"/>
  <sheetViews>
    <sheetView topLeftCell="A21" workbookViewId="0">
      <selection activeCell="G53" sqref="G53"/>
    </sheetView>
  </sheetViews>
  <sheetFormatPr defaultRowHeight="14.25" x14ac:dyDescent="0.2"/>
  <cols>
    <col min="2" max="2" width="17.375" bestFit="1" customWidth="1"/>
    <col min="3" max="3" width="21.5" customWidth="1"/>
    <col min="4" max="4" width="12.875" customWidth="1"/>
    <col min="7" max="7" width="23" customWidth="1"/>
    <col min="9" max="13" width="9.125" style="21" bestFit="1" customWidth="1"/>
    <col min="14" max="14" width="9.25" bestFit="1" customWidth="1"/>
    <col min="15" max="15" width="16.875" customWidth="1"/>
  </cols>
  <sheetData>
    <row r="2" spans="2:15" ht="20.25" x14ac:dyDescent="0.2">
      <c r="B2" s="48" t="s">
        <v>201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5" ht="16.5" x14ac:dyDescent="0.2">
      <c r="B3" s="11" t="s">
        <v>23</v>
      </c>
      <c r="C3" s="4" t="s">
        <v>22</v>
      </c>
      <c r="D3" s="4" t="s">
        <v>21</v>
      </c>
      <c r="E3" s="4" t="s">
        <v>20</v>
      </c>
      <c r="F3" s="4" t="s">
        <v>19</v>
      </c>
      <c r="G3" s="4" t="s">
        <v>18</v>
      </c>
      <c r="H3" s="5" t="s">
        <v>17</v>
      </c>
      <c r="I3" s="19" t="s">
        <v>16</v>
      </c>
      <c r="J3" s="19" t="s">
        <v>15</v>
      </c>
      <c r="K3" s="20" t="s">
        <v>14</v>
      </c>
      <c r="L3" s="20" t="s">
        <v>13</v>
      </c>
      <c r="M3" s="20" t="s">
        <v>12</v>
      </c>
      <c r="N3" s="1" t="s">
        <v>11</v>
      </c>
      <c r="O3" s="11" t="s">
        <v>10</v>
      </c>
    </row>
    <row r="4" spans="2:15" ht="28.5" x14ac:dyDescent="0.2">
      <c r="B4" s="37" t="s">
        <v>167</v>
      </c>
      <c r="C4" s="16" t="s">
        <v>375</v>
      </c>
      <c r="D4" s="4" t="s">
        <v>166</v>
      </c>
      <c r="E4" s="4" t="s">
        <v>376</v>
      </c>
      <c r="F4" s="4" t="s">
        <v>1</v>
      </c>
      <c r="G4" s="4" t="s">
        <v>33</v>
      </c>
      <c r="H4" s="5" t="s">
        <v>168</v>
      </c>
      <c r="I4" s="19">
        <v>300</v>
      </c>
      <c r="J4" s="19">
        <v>192</v>
      </c>
      <c r="K4" s="20">
        <v>282</v>
      </c>
      <c r="L4" s="20">
        <f t="shared" ref="L4:L40" si="0">J4-K4</f>
        <v>-90</v>
      </c>
      <c r="M4" s="20">
        <f t="shared" ref="M4:M40" si="1">L4*I4</f>
        <v>-27000</v>
      </c>
      <c r="N4" s="1">
        <f t="shared" ref="N4:N40" si="2">L4/K4</f>
        <v>-0.31914893617021278</v>
      </c>
      <c r="O4" s="37" t="s">
        <v>111</v>
      </c>
    </row>
    <row r="5" spans="2:15" ht="28.5" x14ac:dyDescent="0.2">
      <c r="B5" s="37">
        <v>44286</v>
      </c>
      <c r="C5" s="16" t="s">
        <v>265</v>
      </c>
      <c r="D5" s="4" t="s">
        <v>164</v>
      </c>
      <c r="E5" s="4" t="s">
        <v>163</v>
      </c>
      <c r="F5" s="4" t="s">
        <v>37</v>
      </c>
      <c r="G5" s="4" t="s">
        <v>162</v>
      </c>
      <c r="H5" s="5" t="s">
        <v>161</v>
      </c>
      <c r="I5" s="19">
        <v>29.16</v>
      </c>
      <c r="J5" s="19">
        <v>0</v>
      </c>
      <c r="K5" s="20">
        <v>72.36</v>
      </c>
      <c r="L5" s="20">
        <f t="shared" si="0"/>
        <v>-72.36</v>
      </c>
      <c r="M5" s="20">
        <f t="shared" si="1"/>
        <v>-2110.0176000000001</v>
      </c>
      <c r="N5" s="1">
        <f t="shared" si="2"/>
        <v>-1</v>
      </c>
      <c r="O5" s="37" t="s">
        <v>160</v>
      </c>
    </row>
    <row r="6" spans="2:15" ht="28.5" x14ac:dyDescent="0.2">
      <c r="B6" s="37">
        <v>44277</v>
      </c>
      <c r="C6" s="4" t="s">
        <v>169</v>
      </c>
      <c r="D6" s="4" t="s">
        <v>170</v>
      </c>
      <c r="E6" s="4" t="s">
        <v>159</v>
      </c>
      <c r="F6" s="4" t="s">
        <v>0</v>
      </c>
      <c r="G6" s="4" t="s">
        <v>158</v>
      </c>
      <c r="H6" s="5" t="s">
        <v>116</v>
      </c>
      <c r="I6" s="19">
        <v>500</v>
      </c>
      <c r="J6" s="19">
        <v>25.276</v>
      </c>
      <c r="K6" s="20">
        <f>J6*1.15</f>
        <v>29.067399999999999</v>
      </c>
      <c r="L6" s="20">
        <f t="shared" si="0"/>
        <v>-3.7913999999999994</v>
      </c>
      <c r="M6" s="20">
        <f t="shared" si="1"/>
        <v>-1895.6999999999998</v>
      </c>
      <c r="N6" s="1">
        <f t="shared" si="2"/>
        <v>-0.13043478260869565</v>
      </c>
      <c r="O6" s="37" t="s">
        <v>111</v>
      </c>
    </row>
    <row r="7" spans="2:15" ht="28.5" x14ac:dyDescent="0.2">
      <c r="B7" s="37">
        <v>44277</v>
      </c>
      <c r="C7" s="4" t="s">
        <v>153</v>
      </c>
      <c r="D7" s="4" t="s">
        <v>171</v>
      </c>
      <c r="E7" s="4" t="s">
        <v>157</v>
      </c>
      <c r="F7" s="4" t="s">
        <v>0</v>
      </c>
      <c r="G7" s="4" t="s">
        <v>156</v>
      </c>
      <c r="H7" s="5" t="s">
        <v>34</v>
      </c>
      <c r="I7" s="19">
        <v>200</v>
      </c>
      <c r="J7" s="19">
        <v>25.276</v>
      </c>
      <c r="K7" s="20">
        <f>J7*1.15</f>
        <v>29.067399999999999</v>
      </c>
      <c r="L7" s="20">
        <f t="shared" si="0"/>
        <v>-3.7913999999999994</v>
      </c>
      <c r="M7" s="20">
        <f t="shared" si="1"/>
        <v>-758.27999999999986</v>
      </c>
      <c r="N7" s="1">
        <f t="shared" si="2"/>
        <v>-0.13043478260869565</v>
      </c>
      <c r="O7" s="37" t="s">
        <v>172</v>
      </c>
    </row>
    <row r="8" spans="2:15" ht="28.5" x14ac:dyDescent="0.2">
      <c r="B8" s="37">
        <v>44277</v>
      </c>
      <c r="C8" s="4" t="s">
        <v>153</v>
      </c>
      <c r="D8" s="4" t="s">
        <v>170</v>
      </c>
      <c r="E8" s="4" t="s">
        <v>155</v>
      </c>
      <c r="F8" s="4" t="s">
        <v>0</v>
      </c>
      <c r="G8" s="4" t="s">
        <v>154</v>
      </c>
      <c r="H8" s="5" t="s">
        <v>116</v>
      </c>
      <c r="I8" s="19">
        <v>300</v>
      </c>
      <c r="J8" s="19">
        <v>25.276</v>
      </c>
      <c r="K8" s="20">
        <f>J8*1.15</f>
        <v>29.067399999999999</v>
      </c>
      <c r="L8" s="20">
        <f t="shared" si="0"/>
        <v>-3.7913999999999994</v>
      </c>
      <c r="M8" s="20">
        <f t="shared" si="1"/>
        <v>-1137.4199999999998</v>
      </c>
      <c r="N8" s="1">
        <f t="shared" si="2"/>
        <v>-0.13043478260869565</v>
      </c>
      <c r="O8" s="37" t="s">
        <v>172</v>
      </c>
    </row>
    <row r="9" spans="2:15" ht="28.5" x14ac:dyDescent="0.2">
      <c r="B9" s="37">
        <v>44270</v>
      </c>
      <c r="C9" s="4" t="s">
        <v>169</v>
      </c>
      <c r="D9" s="4" t="s">
        <v>173</v>
      </c>
      <c r="E9" s="4" t="s">
        <v>152</v>
      </c>
      <c r="F9" s="4" t="s">
        <v>0</v>
      </c>
      <c r="G9" s="4" t="s">
        <v>151</v>
      </c>
      <c r="H9" s="5" t="s">
        <v>34</v>
      </c>
      <c r="I9" s="19">
        <v>500</v>
      </c>
      <c r="J9" s="19">
        <v>18.649999999999999</v>
      </c>
      <c r="K9" s="20">
        <f>J9*1.15</f>
        <v>21.447499999999998</v>
      </c>
      <c r="L9" s="20">
        <f t="shared" si="0"/>
        <v>-2.7974999999999994</v>
      </c>
      <c r="M9" s="20">
        <f t="shared" si="1"/>
        <v>-1398.7499999999998</v>
      </c>
      <c r="N9" s="1">
        <f t="shared" si="2"/>
        <v>-0.13043478260869565</v>
      </c>
      <c r="O9" s="37" t="s">
        <v>111</v>
      </c>
    </row>
    <row r="10" spans="2:15" ht="28.5" x14ac:dyDescent="0.2">
      <c r="B10" s="37">
        <v>44270</v>
      </c>
      <c r="C10" s="4" t="s">
        <v>169</v>
      </c>
      <c r="D10" s="4" t="s">
        <v>174</v>
      </c>
      <c r="E10" s="4" t="s">
        <v>150</v>
      </c>
      <c r="F10" s="4" t="s">
        <v>0</v>
      </c>
      <c r="G10" s="4" t="s">
        <v>149</v>
      </c>
      <c r="H10" s="5" t="s">
        <v>148</v>
      </c>
      <c r="I10" s="19">
        <v>91</v>
      </c>
      <c r="J10" s="19">
        <v>20.65</v>
      </c>
      <c r="K10" s="20">
        <f>J10*1.15</f>
        <v>23.747499999999995</v>
      </c>
      <c r="L10" s="20">
        <f t="shared" si="0"/>
        <v>-3.0974999999999966</v>
      </c>
      <c r="M10" s="20">
        <f t="shared" si="1"/>
        <v>-281.87249999999972</v>
      </c>
      <c r="N10" s="1">
        <f t="shared" si="2"/>
        <v>-0.13043478260869554</v>
      </c>
      <c r="O10" s="37" t="s">
        <v>175</v>
      </c>
    </row>
    <row r="11" spans="2:15" ht="28.5" x14ac:dyDescent="0.2">
      <c r="B11" s="37">
        <v>44285</v>
      </c>
      <c r="C11" s="4" t="s">
        <v>176</v>
      </c>
      <c r="D11" s="4" t="s">
        <v>145</v>
      </c>
      <c r="E11" s="4" t="s">
        <v>147</v>
      </c>
      <c r="F11" s="4" t="s">
        <v>41</v>
      </c>
      <c r="G11" s="4" t="s">
        <v>146</v>
      </c>
      <c r="H11" s="5" t="s">
        <v>101</v>
      </c>
      <c r="I11" s="19">
        <v>1000</v>
      </c>
      <c r="J11" s="19">
        <v>0.2</v>
      </c>
      <c r="K11" s="20">
        <v>0.52</v>
      </c>
      <c r="L11" s="20">
        <f t="shared" si="0"/>
        <v>-0.32</v>
      </c>
      <c r="M11" s="20">
        <f t="shared" si="1"/>
        <v>-320</v>
      </c>
      <c r="N11" s="1">
        <f t="shared" si="2"/>
        <v>-0.61538461538461542</v>
      </c>
      <c r="O11" s="37" t="s">
        <v>177</v>
      </c>
    </row>
    <row r="12" spans="2:15" ht="28.5" x14ac:dyDescent="0.2">
      <c r="B12" s="37">
        <v>44285</v>
      </c>
      <c r="C12" s="4" t="s">
        <v>178</v>
      </c>
      <c r="D12" s="4" t="s">
        <v>179</v>
      </c>
      <c r="E12" s="4" t="s">
        <v>99</v>
      </c>
      <c r="F12" s="4" t="s">
        <v>41</v>
      </c>
      <c r="G12" s="4" t="s">
        <v>144</v>
      </c>
      <c r="H12" s="5" t="s">
        <v>101</v>
      </c>
      <c r="I12" s="19">
        <v>1000</v>
      </c>
      <c r="J12" s="19">
        <v>0.2</v>
      </c>
      <c r="K12" s="20">
        <v>0.52</v>
      </c>
      <c r="L12" s="20">
        <f t="shared" si="0"/>
        <v>-0.32</v>
      </c>
      <c r="M12" s="20">
        <f t="shared" si="1"/>
        <v>-320</v>
      </c>
      <c r="N12" s="1">
        <f t="shared" si="2"/>
        <v>-0.61538461538461542</v>
      </c>
      <c r="O12" s="37" t="s">
        <v>180</v>
      </c>
    </row>
    <row r="13" spans="2:15" ht="28.5" x14ac:dyDescent="0.2">
      <c r="B13" s="37">
        <v>44285</v>
      </c>
      <c r="C13" s="4" t="s">
        <v>181</v>
      </c>
      <c r="D13" s="4" t="s">
        <v>179</v>
      </c>
      <c r="E13" s="4" t="s">
        <v>98</v>
      </c>
      <c r="F13" s="4" t="s">
        <v>41</v>
      </c>
      <c r="G13" s="4" t="s">
        <v>143</v>
      </c>
      <c r="H13" s="5" t="s">
        <v>101</v>
      </c>
      <c r="I13" s="19">
        <v>1000</v>
      </c>
      <c r="J13" s="19">
        <v>0.2</v>
      </c>
      <c r="K13" s="20">
        <v>0.52</v>
      </c>
      <c r="L13" s="20">
        <f t="shared" si="0"/>
        <v>-0.32</v>
      </c>
      <c r="M13" s="20">
        <f t="shared" si="1"/>
        <v>-320</v>
      </c>
      <c r="N13" s="1">
        <f t="shared" si="2"/>
        <v>-0.61538461538461542</v>
      </c>
      <c r="O13" s="37" t="s">
        <v>111</v>
      </c>
    </row>
    <row r="14" spans="2:15" ht="28.5" x14ac:dyDescent="0.2">
      <c r="B14" s="37">
        <v>44277</v>
      </c>
      <c r="C14" s="4" t="s">
        <v>121</v>
      </c>
      <c r="D14" s="4" t="s">
        <v>182</v>
      </c>
      <c r="E14" s="4" t="s">
        <v>142</v>
      </c>
      <c r="F14" s="4" t="s">
        <v>141</v>
      </c>
      <c r="G14" s="4" t="s">
        <v>140</v>
      </c>
      <c r="H14" s="5" t="s">
        <v>101</v>
      </c>
      <c r="I14" s="19">
        <v>100</v>
      </c>
      <c r="J14" s="19">
        <v>2.7</v>
      </c>
      <c r="K14" s="20">
        <v>2.8</v>
      </c>
      <c r="L14" s="20">
        <f t="shared" si="0"/>
        <v>-9.9999999999999645E-2</v>
      </c>
      <c r="M14" s="20">
        <f t="shared" si="1"/>
        <v>-9.9999999999999645</v>
      </c>
      <c r="N14" s="1">
        <f t="shared" si="2"/>
        <v>-3.5714285714285587E-2</v>
      </c>
      <c r="O14" s="37" t="s">
        <v>183</v>
      </c>
    </row>
    <row r="15" spans="2:15" ht="28.5" x14ac:dyDescent="0.2">
      <c r="B15" s="37">
        <v>44273</v>
      </c>
      <c r="C15" s="4" t="s">
        <v>121</v>
      </c>
      <c r="D15" s="4" t="s">
        <v>184</v>
      </c>
      <c r="E15" s="4" t="s">
        <v>9</v>
      </c>
      <c r="F15" s="4" t="s">
        <v>8</v>
      </c>
      <c r="G15" s="4" t="s">
        <v>7</v>
      </c>
      <c r="H15" s="5" t="s">
        <v>139</v>
      </c>
      <c r="I15" s="19">
        <v>20</v>
      </c>
      <c r="J15" s="19">
        <v>680</v>
      </c>
      <c r="K15" s="20">
        <v>1050</v>
      </c>
      <c r="L15" s="20">
        <f t="shared" si="0"/>
        <v>-370</v>
      </c>
      <c r="M15" s="20">
        <f t="shared" si="1"/>
        <v>-7400</v>
      </c>
      <c r="N15" s="1">
        <f t="shared" si="2"/>
        <v>-0.35238095238095241</v>
      </c>
      <c r="O15" s="37" t="s">
        <v>111</v>
      </c>
    </row>
    <row r="16" spans="2:15" ht="28.5" x14ac:dyDescent="0.2">
      <c r="B16" s="37">
        <v>44273</v>
      </c>
      <c r="C16" s="4" t="s">
        <v>176</v>
      </c>
      <c r="D16" s="4" t="s">
        <v>185</v>
      </c>
      <c r="E16" s="4" t="s">
        <v>43</v>
      </c>
      <c r="F16" s="4" t="s">
        <v>41</v>
      </c>
      <c r="G16" s="4" t="s">
        <v>44</v>
      </c>
      <c r="H16" s="5" t="s">
        <v>101</v>
      </c>
      <c r="I16" s="19">
        <v>500</v>
      </c>
      <c r="J16" s="19">
        <v>0.44</v>
      </c>
      <c r="K16" s="20">
        <v>0.52</v>
      </c>
      <c r="L16" s="20">
        <f t="shared" si="0"/>
        <v>-8.0000000000000016E-2</v>
      </c>
      <c r="M16" s="20">
        <f t="shared" si="1"/>
        <v>-40.000000000000007</v>
      </c>
      <c r="N16" s="1">
        <f t="shared" si="2"/>
        <v>-0.15384615384615388</v>
      </c>
      <c r="O16" s="37" t="s">
        <v>172</v>
      </c>
    </row>
    <row r="17" spans="2:15" ht="28.5" x14ac:dyDescent="0.2">
      <c r="B17" s="37">
        <v>44273</v>
      </c>
      <c r="C17" s="4" t="s">
        <v>176</v>
      </c>
      <c r="D17" s="4" t="s">
        <v>185</v>
      </c>
      <c r="E17" s="4" t="s">
        <v>40</v>
      </c>
      <c r="F17" s="4" t="s">
        <v>41</v>
      </c>
      <c r="G17" s="4" t="s">
        <v>42</v>
      </c>
      <c r="H17" s="5" t="s">
        <v>101</v>
      </c>
      <c r="I17" s="19">
        <v>500</v>
      </c>
      <c r="J17" s="19">
        <v>0.44</v>
      </c>
      <c r="K17" s="20">
        <v>0.52</v>
      </c>
      <c r="L17" s="20">
        <f t="shared" si="0"/>
        <v>-8.0000000000000016E-2</v>
      </c>
      <c r="M17" s="20">
        <f t="shared" si="1"/>
        <v>-40.000000000000007</v>
      </c>
      <c r="N17" s="1">
        <f t="shared" si="2"/>
        <v>-0.15384615384615388</v>
      </c>
      <c r="O17" s="37" t="s">
        <v>111</v>
      </c>
    </row>
    <row r="18" spans="2:15" ht="28.5" x14ac:dyDescent="0.2">
      <c r="B18" s="37">
        <v>44273</v>
      </c>
      <c r="C18" s="4" t="s">
        <v>121</v>
      </c>
      <c r="D18" s="4" t="s">
        <v>186</v>
      </c>
      <c r="E18" s="4" t="s">
        <v>54</v>
      </c>
      <c r="F18" s="4" t="s">
        <v>55</v>
      </c>
      <c r="G18" s="4" t="s">
        <v>56</v>
      </c>
      <c r="H18" s="5" t="s">
        <v>101</v>
      </c>
      <c r="I18" s="19">
        <v>2000</v>
      </c>
      <c r="J18" s="19">
        <v>0.09</v>
      </c>
      <c r="K18" s="20">
        <v>1</v>
      </c>
      <c r="L18" s="20">
        <f t="shared" si="0"/>
        <v>-0.91</v>
      </c>
      <c r="M18" s="20">
        <f t="shared" si="1"/>
        <v>-1820</v>
      </c>
      <c r="N18" s="1">
        <f t="shared" si="2"/>
        <v>-0.91</v>
      </c>
      <c r="O18" s="37" t="s">
        <v>172</v>
      </c>
    </row>
    <row r="19" spans="2:15" ht="28.5" x14ac:dyDescent="0.2">
      <c r="B19" s="37">
        <v>44270</v>
      </c>
      <c r="C19" s="4" t="s">
        <v>176</v>
      </c>
      <c r="D19" s="4" t="s">
        <v>187</v>
      </c>
      <c r="E19" s="4" t="s">
        <v>59</v>
      </c>
      <c r="F19" s="4" t="s">
        <v>60</v>
      </c>
      <c r="G19" s="4" t="s">
        <v>138</v>
      </c>
      <c r="H19" s="5" t="s">
        <v>101</v>
      </c>
      <c r="I19" s="19">
        <v>1500</v>
      </c>
      <c r="J19" s="19">
        <v>4.4999999999999998E-2</v>
      </c>
      <c r="K19" s="20">
        <v>0.05</v>
      </c>
      <c r="L19" s="20">
        <f t="shared" si="0"/>
        <v>-5.0000000000000044E-3</v>
      </c>
      <c r="M19" s="20">
        <f t="shared" si="1"/>
        <v>-7.5000000000000071</v>
      </c>
      <c r="N19" s="1">
        <f t="shared" si="2"/>
        <v>-0.10000000000000009</v>
      </c>
      <c r="O19" s="37" t="s">
        <v>111</v>
      </c>
    </row>
    <row r="20" spans="2:15" ht="28.5" x14ac:dyDescent="0.2">
      <c r="B20" s="37">
        <v>44270</v>
      </c>
      <c r="C20" s="4" t="s">
        <v>181</v>
      </c>
      <c r="D20" s="4" t="s">
        <v>136</v>
      </c>
      <c r="E20" s="4" t="s">
        <v>61</v>
      </c>
      <c r="F20" s="4" t="s">
        <v>60</v>
      </c>
      <c r="G20" s="4" t="s">
        <v>137</v>
      </c>
      <c r="H20" s="5" t="s">
        <v>102</v>
      </c>
      <c r="I20" s="19">
        <v>1000</v>
      </c>
      <c r="J20" s="19">
        <v>4.4999999999999998E-2</v>
      </c>
      <c r="K20" s="20">
        <v>0.05</v>
      </c>
      <c r="L20" s="20">
        <f t="shared" si="0"/>
        <v>-5.0000000000000044E-3</v>
      </c>
      <c r="M20" s="20">
        <f t="shared" si="1"/>
        <v>-5.0000000000000044</v>
      </c>
      <c r="N20" s="1">
        <f t="shared" si="2"/>
        <v>-0.10000000000000009</v>
      </c>
      <c r="O20" s="37" t="s">
        <v>172</v>
      </c>
    </row>
    <row r="21" spans="2:15" ht="42.75" x14ac:dyDescent="0.2">
      <c r="B21" s="37">
        <v>44270</v>
      </c>
      <c r="C21" s="4" t="s">
        <v>181</v>
      </c>
      <c r="D21" s="4" t="s">
        <v>136</v>
      </c>
      <c r="E21" s="4" t="s">
        <v>135</v>
      </c>
      <c r="F21" s="4" t="s">
        <v>60</v>
      </c>
      <c r="G21" s="4" t="s">
        <v>134</v>
      </c>
      <c r="H21" s="5" t="s">
        <v>101</v>
      </c>
      <c r="I21" s="19">
        <v>1000</v>
      </c>
      <c r="J21" s="19">
        <v>0.3</v>
      </c>
      <c r="K21" s="20">
        <v>0.36</v>
      </c>
      <c r="L21" s="20">
        <f t="shared" si="0"/>
        <v>-0.06</v>
      </c>
      <c r="M21" s="20">
        <f t="shared" si="1"/>
        <v>-60</v>
      </c>
      <c r="N21" s="1">
        <f t="shared" si="2"/>
        <v>-0.16666666666666666</v>
      </c>
      <c r="O21" s="37" t="s">
        <v>172</v>
      </c>
    </row>
    <row r="22" spans="2:15" ht="42.75" x14ac:dyDescent="0.2">
      <c r="B22" s="37">
        <v>44266</v>
      </c>
      <c r="C22" s="4" t="s">
        <v>176</v>
      </c>
      <c r="D22" s="4" t="s">
        <v>133</v>
      </c>
      <c r="E22" s="4" t="s">
        <v>70</v>
      </c>
      <c r="F22" s="4" t="s">
        <v>49</v>
      </c>
      <c r="G22" s="4" t="s">
        <v>71</v>
      </c>
      <c r="H22" s="5" t="s">
        <v>102</v>
      </c>
      <c r="I22" s="19">
        <v>1020</v>
      </c>
      <c r="J22" s="19">
        <v>2.7</v>
      </c>
      <c r="K22" s="20">
        <v>3</v>
      </c>
      <c r="L22" s="20">
        <f t="shared" si="0"/>
        <v>-0.29999999999999982</v>
      </c>
      <c r="M22" s="20">
        <f t="shared" si="1"/>
        <v>-305.99999999999983</v>
      </c>
      <c r="N22" s="1">
        <f t="shared" si="2"/>
        <v>-9.9999999999999936E-2</v>
      </c>
      <c r="O22" s="37" t="s">
        <v>111</v>
      </c>
    </row>
    <row r="23" spans="2:15" ht="28.5" x14ac:dyDescent="0.2">
      <c r="B23" s="37">
        <v>44266</v>
      </c>
      <c r="C23" s="16" t="s">
        <v>176</v>
      </c>
      <c r="D23" s="4" t="s">
        <v>188</v>
      </c>
      <c r="E23" s="4" t="s">
        <v>66</v>
      </c>
      <c r="F23" s="4" t="s">
        <v>49</v>
      </c>
      <c r="G23" s="4" t="s">
        <v>67</v>
      </c>
      <c r="H23" s="5" t="s">
        <v>101</v>
      </c>
      <c r="I23" s="19">
        <v>515</v>
      </c>
      <c r="J23" s="19">
        <v>2.9</v>
      </c>
      <c r="K23" s="20">
        <v>3.3</v>
      </c>
      <c r="L23" s="20">
        <f t="shared" si="0"/>
        <v>-0.39999999999999991</v>
      </c>
      <c r="M23" s="20">
        <f t="shared" si="1"/>
        <v>-205.99999999999994</v>
      </c>
      <c r="N23" s="1">
        <f t="shared" si="2"/>
        <v>-0.12121212121212119</v>
      </c>
      <c r="O23" s="37" t="s">
        <v>172</v>
      </c>
    </row>
    <row r="24" spans="2:15" ht="28.5" x14ac:dyDescent="0.2">
      <c r="B24" s="37">
        <v>44261</v>
      </c>
      <c r="C24" s="4" t="s">
        <v>176</v>
      </c>
      <c r="D24" s="4" t="s">
        <v>189</v>
      </c>
      <c r="E24" s="4" t="s">
        <v>132</v>
      </c>
      <c r="F24" s="4" t="s">
        <v>41</v>
      </c>
      <c r="G24" s="4" t="s">
        <v>131</v>
      </c>
      <c r="H24" s="5" t="s">
        <v>101</v>
      </c>
      <c r="I24" s="19">
        <v>1000</v>
      </c>
      <c r="J24" s="19">
        <v>0.11</v>
      </c>
      <c r="K24" s="20">
        <v>0.26</v>
      </c>
      <c r="L24" s="20">
        <f t="shared" si="0"/>
        <v>-0.15000000000000002</v>
      </c>
      <c r="M24" s="20">
        <f t="shared" si="1"/>
        <v>-150.00000000000003</v>
      </c>
      <c r="N24" s="1">
        <f t="shared" si="2"/>
        <v>-0.57692307692307698</v>
      </c>
      <c r="O24" s="37" t="s">
        <v>111</v>
      </c>
    </row>
    <row r="25" spans="2:15" ht="28.5" x14ac:dyDescent="0.2">
      <c r="B25" s="37">
        <v>44261</v>
      </c>
      <c r="C25" s="4" t="s">
        <v>121</v>
      </c>
      <c r="D25" s="4" t="s">
        <v>190</v>
      </c>
      <c r="E25" s="4" t="s">
        <v>130</v>
      </c>
      <c r="F25" s="4" t="s">
        <v>129</v>
      </c>
      <c r="G25" s="4" t="s">
        <v>128</v>
      </c>
      <c r="H25" s="5" t="s">
        <v>101</v>
      </c>
      <c r="I25" s="19">
        <v>5000</v>
      </c>
      <c r="J25" s="19">
        <v>0.15</v>
      </c>
      <c r="K25" s="20">
        <v>0.18</v>
      </c>
      <c r="L25" s="20">
        <f t="shared" si="0"/>
        <v>-0.03</v>
      </c>
      <c r="M25" s="20">
        <f t="shared" si="1"/>
        <v>-150</v>
      </c>
      <c r="N25" s="1">
        <f t="shared" si="2"/>
        <v>-0.16666666666666666</v>
      </c>
      <c r="O25" s="37" t="s">
        <v>183</v>
      </c>
    </row>
    <row r="26" spans="2:15" ht="42.75" x14ac:dyDescent="0.2">
      <c r="B26" s="37">
        <v>44256</v>
      </c>
      <c r="C26" s="4" t="s">
        <v>176</v>
      </c>
      <c r="D26" s="4" t="s">
        <v>120</v>
      </c>
      <c r="E26" s="4" t="s">
        <v>84</v>
      </c>
      <c r="F26" s="4" t="s">
        <v>41</v>
      </c>
      <c r="G26" s="4" t="s">
        <v>85</v>
      </c>
      <c r="H26" s="5" t="s">
        <v>101</v>
      </c>
      <c r="I26" s="19">
        <v>1500</v>
      </c>
      <c r="J26" s="19">
        <v>0.28000000000000003</v>
      </c>
      <c r="K26" s="20">
        <v>0.52</v>
      </c>
      <c r="L26" s="20">
        <f t="shared" si="0"/>
        <v>-0.24</v>
      </c>
      <c r="M26" s="20">
        <f t="shared" si="1"/>
        <v>-360</v>
      </c>
      <c r="N26" s="1">
        <f t="shared" si="2"/>
        <v>-0.46153846153846151</v>
      </c>
      <c r="O26" s="37" t="s">
        <v>183</v>
      </c>
    </row>
    <row r="27" spans="2:15" ht="28.5" x14ac:dyDescent="0.2">
      <c r="B27" s="37">
        <v>44256</v>
      </c>
      <c r="C27" s="4" t="s">
        <v>191</v>
      </c>
      <c r="D27" s="4" t="s">
        <v>192</v>
      </c>
      <c r="E27" s="4" t="s">
        <v>86</v>
      </c>
      <c r="F27" s="4" t="s">
        <v>41</v>
      </c>
      <c r="G27" s="4" t="s">
        <v>87</v>
      </c>
      <c r="H27" s="5" t="s">
        <v>101</v>
      </c>
      <c r="I27" s="19">
        <v>500</v>
      </c>
      <c r="J27" s="19">
        <v>0.44</v>
      </c>
      <c r="K27" s="20">
        <v>0.52</v>
      </c>
      <c r="L27" s="20">
        <f t="shared" si="0"/>
        <v>-8.0000000000000016E-2</v>
      </c>
      <c r="M27" s="20">
        <f t="shared" si="1"/>
        <v>-40.000000000000007</v>
      </c>
      <c r="N27" s="1">
        <f t="shared" si="2"/>
        <v>-0.15384615384615388</v>
      </c>
      <c r="O27" s="37" t="s">
        <v>111</v>
      </c>
    </row>
    <row r="28" spans="2:15" ht="28.5" x14ac:dyDescent="0.2">
      <c r="B28" s="37">
        <v>44256</v>
      </c>
      <c r="C28" s="4" t="s">
        <v>176</v>
      </c>
      <c r="D28" s="4" t="s">
        <v>120</v>
      </c>
      <c r="E28" s="4" t="s">
        <v>88</v>
      </c>
      <c r="F28" s="4" t="s">
        <v>41</v>
      </c>
      <c r="G28" s="4" t="s">
        <v>89</v>
      </c>
      <c r="H28" s="5" t="s">
        <v>102</v>
      </c>
      <c r="I28" s="19">
        <v>2000</v>
      </c>
      <c r="J28" s="19">
        <v>0.28000000000000003</v>
      </c>
      <c r="K28" s="20">
        <v>0.52</v>
      </c>
      <c r="L28" s="20">
        <f t="shared" si="0"/>
        <v>-0.24</v>
      </c>
      <c r="M28" s="20">
        <f t="shared" si="1"/>
        <v>-480</v>
      </c>
      <c r="N28" s="1">
        <f t="shared" si="2"/>
        <v>-0.46153846153846151</v>
      </c>
      <c r="O28" s="37" t="s">
        <v>180</v>
      </c>
    </row>
    <row r="29" spans="2:15" ht="28.5" x14ac:dyDescent="0.2">
      <c r="B29" s="37">
        <v>44256</v>
      </c>
      <c r="C29" s="4" t="s">
        <v>176</v>
      </c>
      <c r="D29" s="4" t="s">
        <v>120</v>
      </c>
      <c r="E29" s="4" t="s">
        <v>94</v>
      </c>
      <c r="F29" s="4" t="s">
        <v>41</v>
      </c>
      <c r="G29" s="4" t="s">
        <v>95</v>
      </c>
      <c r="H29" s="5" t="s">
        <v>101</v>
      </c>
      <c r="I29" s="19">
        <v>1000</v>
      </c>
      <c r="J29" s="19">
        <v>0.44</v>
      </c>
      <c r="K29" s="20">
        <v>0.52</v>
      </c>
      <c r="L29" s="20">
        <f t="shared" si="0"/>
        <v>-8.0000000000000016E-2</v>
      </c>
      <c r="M29" s="20">
        <f t="shared" si="1"/>
        <v>-80.000000000000014</v>
      </c>
      <c r="N29" s="1">
        <f t="shared" si="2"/>
        <v>-0.15384615384615388</v>
      </c>
      <c r="O29" s="37" t="s">
        <v>172</v>
      </c>
    </row>
    <row r="30" spans="2:15" ht="28.5" x14ac:dyDescent="0.2">
      <c r="B30" s="37">
        <v>44256</v>
      </c>
      <c r="C30" s="4" t="s">
        <v>176</v>
      </c>
      <c r="D30" s="4" t="s">
        <v>120</v>
      </c>
      <c r="E30" s="4" t="s">
        <v>127</v>
      </c>
      <c r="F30" s="4" t="s">
        <v>41</v>
      </c>
      <c r="G30" s="4" t="s">
        <v>126</v>
      </c>
      <c r="H30" s="5" t="s">
        <v>101</v>
      </c>
      <c r="I30" s="19">
        <v>500</v>
      </c>
      <c r="J30" s="19">
        <v>0.9</v>
      </c>
      <c r="K30" s="20">
        <v>1</v>
      </c>
      <c r="L30" s="20">
        <f t="shared" si="0"/>
        <v>-9.9999999999999978E-2</v>
      </c>
      <c r="M30" s="20">
        <f t="shared" si="1"/>
        <v>-49.999999999999986</v>
      </c>
      <c r="N30" s="1">
        <f t="shared" si="2"/>
        <v>-9.9999999999999978E-2</v>
      </c>
      <c r="O30" s="37" t="s">
        <v>175</v>
      </c>
    </row>
    <row r="31" spans="2:15" ht="28.5" x14ac:dyDescent="0.2">
      <c r="B31" s="37">
        <v>44256</v>
      </c>
      <c r="C31" s="4" t="s">
        <v>121</v>
      </c>
      <c r="D31" s="4" t="s">
        <v>120</v>
      </c>
      <c r="E31" s="4" t="s">
        <v>96</v>
      </c>
      <c r="F31" s="4" t="s">
        <v>41</v>
      </c>
      <c r="G31" s="4" t="s">
        <v>97</v>
      </c>
      <c r="H31" s="5" t="s">
        <v>101</v>
      </c>
      <c r="I31" s="19">
        <v>500</v>
      </c>
      <c r="J31" s="19">
        <v>0.8</v>
      </c>
      <c r="K31" s="20">
        <v>1</v>
      </c>
      <c r="L31" s="20">
        <f t="shared" si="0"/>
        <v>-0.19999999999999996</v>
      </c>
      <c r="M31" s="20">
        <f t="shared" si="1"/>
        <v>-99.999999999999972</v>
      </c>
      <c r="N31" s="1">
        <f t="shared" si="2"/>
        <v>-0.19999999999999996</v>
      </c>
      <c r="O31" s="37" t="s">
        <v>180</v>
      </c>
    </row>
    <row r="32" spans="2:15" ht="28.5" x14ac:dyDescent="0.2">
      <c r="B32" s="37">
        <v>44256</v>
      </c>
      <c r="C32" s="4" t="s">
        <v>121</v>
      </c>
      <c r="D32" s="4" t="s">
        <v>192</v>
      </c>
      <c r="E32" s="4" t="s">
        <v>125</v>
      </c>
      <c r="F32" s="4" t="s">
        <v>41</v>
      </c>
      <c r="G32" s="4" t="s">
        <v>124</v>
      </c>
      <c r="H32" s="5" t="s">
        <v>101</v>
      </c>
      <c r="I32" s="19">
        <v>500</v>
      </c>
      <c r="J32" s="19">
        <v>0.23</v>
      </c>
      <c r="K32" s="20">
        <v>0.3</v>
      </c>
      <c r="L32" s="20">
        <f t="shared" si="0"/>
        <v>-6.9999999999999979E-2</v>
      </c>
      <c r="M32" s="20">
        <f t="shared" si="1"/>
        <v>-34.999999999999993</v>
      </c>
      <c r="N32" s="1">
        <f t="shared" si="2"/>
        <v>-0.23333333333333328</v>
      </c>
      <c r="O32" s="37" t="s">
        <v>172</v>
      </c>
    </row>
    <row r="33" spans="2:15" ht="28.5" x14ac:dyDescent="0.2">
      <c r="B33" s="37">
        <v>44256</v>
      </c>
      <c r="C33" s="4" t="s">
        <v>178</v>
      </c>
      <c r="D33" s="4" t="s">
        <v>193</v>
      </c>
      <c r="E33" s="4" t="s">
        <v>123</v>
      </c>
      <c r="F33" s="4" t="s">
        <v>41</v>
      </c>
      <c r="G33" s="4" t="s">
        <v>122</v>
      </c>
      <c r="H33" s="5" t="s">
        <v>101</v>
      </c>
      <c r="I33" s="19">
        <v>500</v>
      </c>
      <c r="J33" s="19">
        <v>0.23</v>
      </c>
      <c r="K33" s="20">
        <v>0.3</v>
      </c>
      <c r="L33" s="20">
        <f t="shared" si="0"/>
        <v>-6.9999999999999979E-2</v>
      </c>
      <c r="M33" s="20">
        <f t="shared" si="1"/>
        <v>-34.999999999999993</v>
      </c>
      <c r="N33" s="1">
        <f t="shared" si="2"/>
        <v>-0.23333333333333328</v>
      </c>
      <c r="O33" s="37" t="s">
        <v>172</v>
      </c>
    </row>
    <row r="34" spans="2:15" ht="28.5" x14ac:dyDescent="0.2">
      <c r="B34" s="37">
        <v>44256</v>
      </c>
      <c r="C34" s="4" t="s">
        <v>178</v>
      </c>
      <c r="D34" s="4" t="s">
        <v>193</v>
      </c>
      <c r="E34" s="4" t="s">
        <v>50</v>
      </c>
      <c r="F34" s="4" t="s">
        <v>41</v>
      </c>
      <c r="G34" s="4" t="s">
        <v>51</v>
      </c>
      <c r="H34" s="5" t="s">
        <v>101</v>
      </c>
      <c r="I34" s="19">
        <v>2000</v>
      </c>
      <c r="J34" s="19">
        <v>0.32</v>
      </c>
      <c r="K34" s="20">
        <v>0.83399999999999996</v>
      </c>
      <c r="L34" s="20">
        <f t="shared" si="0"/>
        <v>-0.51400000000000001</v>
      </c>
      <c r="M34" s="20">
        <f t="shared" si="1"/>
        <v>-1028</v>
      </c>
      <c r="N34" s="1">
        <f t="shared" si="2"/>
        <v>-0.61630695443645089</v>
      </c>
      <c r="O34" s="37" t="s">
        <v>111</v>
      </c>
    </row>
    <row r="35" spans="2:15" ht="28.5" x14ac:dyDescent="0.2">
      <c r="B35" s="37">
        <v>44256</v>
      </c>
      <c r="C35" s="4" t="s">
        <v>121</v>
      </c>
      <c r="D35" s="4" t="s">
        <v>193</v>
      </c>
      <c r="E35" s="4" t="s">
        <v>119</v>
      </c>
      <c r="F35" s="4" t="s">
        <v>41</v>
      </c>
      <c r="G35" s="4" t="s">
        <v>118</v>
      </c>
      <c r="H35" s="5" t="s">
        <v>117</v>
      </c>
      <c r="I35" s="19">
        <v>500</v>
      </c>
      <c r="J35" s="19">
        <v>0.78</v>
      </c>
      <c r="K35" s="20">
        <v>1.5</v>
      </c>
      <c r="L35" s="20">
        <f t="shared" si="0"/>
        <v>-0.72</v>
      </c>
      <c r="M35" s="20">
        <f t="shared" si="1"/>
        <v>-360</v>
      </c>
      <c r="N35" s="1">
        <f t="shared" si="2"/>
        <v>-0.48</v>
      </c>
      <c r="O35" s="37" t="s">
        <v>172</v>
      </c>
    </row>
    <row r="36" spans="2:15" ht="28.5" x14ac:dyDescent="0.2">
      <c r="B36" s="37">
        <v>44281</v>
      </c>
      <c r="C36" s="4" t="s">
        <v>194</v>
      </c>
      <c r="D36" s="4" t="s">
        <v>195</v>
      </c>
      <c r="E36" s="4" t="s">
        <v>115</v>
      </c>
      <c r="F36" s="4" t="s">
        <v>114</v>
      </c>
      <c r="G36" s="4" t="s">
        <v>113</v>
      </c>
      <c r="H36" s="5" t="s">
        <v>116</v>
      </c>
      <c r="I36" s="19">
        <v>8000</v>
      </c>
      <c r="J36" s="19">
        <v>6.5</v>
      </c>
      <c r="K36" s="20">
        <v>7</v>
      </c>
      <c r="L36" s="20">
        <f t="shared" si="0"/>
        <v>-0.5</v>
      </c>
      <c r="M36" s="20">
        <f t="shared" si="1"/>
        <v>-4000</v>
      </c>
      <c r="N36" s="1">
        <f t="shared" si="2"/>
        <v>-7.1428571428571425E-2</v>
      </c>
      <c r="O36" s="37" t="s">
        <v>172</v>
      </c>
    </row>
    <row r="37" spans="2:15" ht="28.5" x14ac:dyDescent="0.2">
      <c r="B37" s="37">
        <v>44270</v>
      </c>
      <c r="C37" s="4" t="s">
        <v>196</v>
      </c>
      <c r="D37" s="4" t="s">
        <v>197</v>
      </c>
      <c r="E37" s="4" t="s">
        <v>115</v>
      </c>
      <c r="F37" s="4" t="s">
        <v>114</v>
      </c>
      <c r="G37" s="4" t="s">
        <v>113</v>
      </c>
      <c r="H37" s="5" t="s">
        <v>112</v>
      </c>
      <c r="I37" s="19">
        <v>6620</v>
      </c>
      <c r="J37" s="19">
        <v>6.5</v>
      </c>
      <c r="K37" s="20">
        <v>7</v>
      </c>
      <c r="L37" s="20">
        <f t="shared" si="0"/>
        <v>-0.5</v>
      </c>
      <c r="M37" s="20">
        <f t="shared" si="1"/>
        <v>-3310</v>
      </c>
      <c r="N37" s="1">
        <f t="shared" si="2"/>
        <v>-7.1428571428571425E-2</v>
      </c>
      <c r="O37" s="37" t="s">
        <v>172</v>
      </c>
    </row>
    <row r="38" spans="2:15" ht="28.5" x14ac:dyDescent="0.2">
      <c r="B38" s="37">
        <v>44273</v>
      </c>
      <c r="C38" s="4" t="s">
        <v>198</v>
      </c>
      <c r="D38" s="4" t="s">
        <v>199</v>
      </c>
      <c r="E38" s="4" t="s">
        <v>109</v>
      </c>
      <c r="F38" s="4" t="s">
        <v>108</v>
      </c>
      <c r="G38" s="4" t="s">
        <v>110</v>
      </c>
      <c r="H38" s="5" t="s">
        <v>223</v>
      </c>
      <c r="I38" s="19">
        <v>50</v>
      </c>
      <c r="J38" s="19">
        <v>105</v>
      </c>
      <c r="K38" s="20">
        <v>108</v>
      </c>
      <c r="L38" s="20">
        <f t="shared" si="0"/>
        <v>-3</v>
      </c>
      <c r="M38" s="20">
        <f t="shared" si="1"/>
        <v>-150</v>
      </c>
      <c r="N38" s="1">
        <f t="shared" si="2"/>
        <v>-2.7777777777777776E-2</v>
      </c>
      <c r="O38" s="37"/>
    </row>
    <row r="39" spans="2:15" ht="28.5" x14ac:dyDescent="0.2">
      <c r="B39" s="37">
        <v>44282</v>
      </c>
      <c r="C39" s="16" t="s">
        <v>266</v>
      </c>
      <c r="D39" s="30" t="s">
        <v>222</v>
      </c>
      <c r="E39" s="32" t="s">
        <v>217</v>
      </c>
      <c r="F39" s="32" t="s">
        <v>218</v>
      </c>
      <c r="G39" s="31" t="s">
        <v>219</v>
      </c>
      <c r="H39" s="30" t="s">
        <v>220</v>
      </c>
      <c r="I39" s="19">
        <v>1000</v>
      </c>
      <c r="J39" s="19">
        <v>18.5</v>
      </c>
      <c r="K39" s="20">
        <v>19</v>
      </c>
      <c r="L39" s="20">
        <f t="shared" si="0"/>
        <v>-0.5</v>
      </c>
      <c r="M39" s="20">
        <f t="shared" si="1"/>
        <v>-500</v>
      </c>
      <c r="N39" s="1">
        <f t="shared" si="2"/>
        <v>-2.6315789473684209E-2</v>
      </c>
      <c r="O39" s="37" t="s">
        <v>172</v>
      </c>
    </row>
    <row r="40" spans="2:15" ht="28.5" x14ac:dyDescent="0.2">
      <c r="B40" s="37">
        <v>44280</v>
      </c>
      <c r="C40" s="4" t="s">
        <v>405</v>
      </c>
      <c r="D40" s="34" t="s">
        <v>407</v>
      </c>
      <c r="E40" s="32" t="s">
        <v>401</v>
      </c>
      <c r="F40" s="32" t="s">
        <v>402</v>
      </c>
      <c r="G40" s="31" t="s">
        <v>403</v>
      </c>
      <c r="H40" s="5" t="s">
        <v>404</v>
      </c>
      <c r="I40" s="19">
        <v>56</v>
      </c>
      <c r="J40" s="19">
        <v>52</v>
      </c>
      <c r="K40" s="20">
        <v>58</v>
      </c>
      <c r="L40" s="20">
        <f t="shared" si="0"/>
        <v>-6</v>
      </c>
      <c r="M40" s="20">
        <f t="shared" si="1"/>
        <v>-336</v>
      </c>
      <c r="N40" s="1">
        <f t="shared" si="2"/>
        <v>-0.10344827586206896</v>
      </c>
      <c r="O40" s="38"/>
    </row>
    <row r="41" spans="2:15" x14ac:dyDescent="0.2">
      <c r="B41" s="36"/>
    </row>
  </sheetData>
  <mergeCells count="1">
    <mergeCell ref="B2:O2"/>
  </mergeCells>
  <phoneticPr fontId="17" type="noConversion"/>
  <hyperlinks>
    <hyperlink ref="C4" r:id="rId1" display="http://sd.stdq.com/plugin.php?id=rwjs_oa:supplier_view&amp;sup_id=1114"/>
    <hyperlink ref="E4" r:id="rId2" display="http://sd.stdq.com/plugin.php?id=rwjs_oa:bom_raw_with_product_list&amp;raw_no=QRJHQ1060"/>
    <hyperlink ref="F4" r:id="rId3" display="http://sd.stdq.com/plugin.php?id=rwjs_oa:purchase_raw_price_detail&amp;raw_no=QRJHQ1060"/>
    <hyperlink ref="E5" r:id="rId4" display="http://oa.stdq.com/plugin.php?id=rwjs_oa:bom_raw_with_product_list&amp;raw_no=AZFLA2899"/>
    <hyperlink ref="F5" r:id="rId5" display="http://oa.stdq.com/plugin.php?id=rwjs_oa:purchase_raw_price_detail&amp;raw_no=AZFLA2899"/>
    <hyperlink ref="D6" r:id="rId6" display="http://sd.stdq.com/plugin.php?id=rwjs_oa:purchase_raw_set&amp;purchase_no=DG21031539"/>
    <hyperlink ref="E6" r:id="rId7" display="http://sd.stdq.com/plugin.php?id=rwjs_oa:raw_order_list&amp;raw_no=LXCAA1003"/>
    <hyperlink ref="D7" r:id="rId8" display="http://sd.stdq.com/plugin.php?id=rwjs_oa:purchase_raw_set&amp;purchase_no=DG21031539"/>
    <hyperlink ref="E7" r:id="rId9" display="http://sd.stdq.com/plugin.php?id=rwjs_oa:raw_order_list&amp;raw_no=LXCAA1004"/>
    <hyperlink ref="D8" r:id="rId10" display="http://sd.stdq.com/plugin.php?id=rwjs_oa:purchase_raw_set&amp;purchase_no=DG21031539"/>
    <hyperlink ref="E8" r:id="rId11" display="http://sd.stdq.com/plugin.php?id=rwjs_oa:raw_order_list&amp;raw_no=LXCAA1005"/>
    <hyperlink ref="D9" r:id="rId12" display="http://sd.stdq.com/plugin.php?id=rwjs_oa:purchase_raw_set&amp;purchase_no=DG21031307"/>
    <hyperlink ref="E9" r:id="rId13" display="http://sd.stdq.com/plugin.php?id=rwjs_oa:raw_order_list&amp;raw_no=LXCAA1037"/>
    <hyperlink ref="D10" r:id="rId14" display="http://sd.stdq.com/plugin.php?id=rwjs_oa:purchase_raw_set&amp;purchase_no=DG21031307"/>
    <hyperlink ref="E10" r:id="rId15" display="http://sd.stdq.com/plugin.php?id=rwjs_oa:raw_order_list&amp;raw_no=LXCAA1036"/>
    <hyperlink ref="D11" r:id="rId16" display="http://sd.stdq.com/plugin.php?id=rwjs_oa:purchase_raw_set&amp;purchase_no=DG21031723"/>
    <hyperlink ref="D12" r:id="rId17" display="http://sd.stdq.com/plugin.php?id=rwjs_oa:purchase_raw_set&amp;purchase_no=DG21031723"/>
    <hyperlink ref="D13" r:id="rId18" display="http://sd.stdq.com/plugin.php?id=rwjs_oa:purchase_raw_set&amp;purchase_no=DG21031723"/>
    <hyperlink ref="D14" r:id="rId19" display="http://sd.stdq.com/plugin.php?id=rwjs_oa:purchase_raw_set&amp;purchase_no=DG21031540"/>
    <hyperlink ref="D15" r:id="rId20" display="http://sd.stdq.com/plugin.php?id=rwjs_oa:purchase_raw_set&amp;purchase_no=DG21031437"/>
    <hyperlink ref="D16" r:id="rId21" display="http://sd.stdq.com/plugin.php?id=rwjs_oa:purchase_raw_set&amp;purchase_no=DG21031437"/>
    <hyperlink ref="D17" r:id="rId22" display="http://sd.stdq.com/plugin.php?id=rwjs_oa:purchase_raw_set&amp;purchase_no=DG21031437"/>
    <hyperlink ref="D19" r:id="rId23" display="http://sd.stdq.com/plugin.php?id=rwjs_oa:purchase_raw_set&amp;purchase_no=DG21031302"/>
    <hyperlink ref="D20" r:id="rId24" display="http://sd.stdq.com/plugin.php?id=rwjs_oa:purchase_raw_set&amp;purchase_no=DG21031302"/>
    <hyperlink ref="D21" r:id="rId25" display="http://sd.stdq.com/plugin.php?id=rwjs_oa:purchase_raw_set&amp;purchase_no=DG21031302"/>
    <hyperlink ref="D22" r:id="rId26" display="http://sd.stdq.com/plugin.php?id=rwjs_oa:purchase_raw_set&amp;purchase_no=DG21031200"/>
    <hyperlink ref="D23" r:id="rId27" display="http://sd.stdq.com/plugin.php?id=rwjs_oa:purchase_raw_set&amp;purchase_no=DG21031200"/>
    <hyperlink ref="D24" r:id="rId28" display="http://sd.stdq.com/plugin.php?id=rwjs_oa:purchase_raw_set&amp;purchase_no=DG21031102"/>
    <hyperlink ref="D25" r:id="rId29" display="http://sd.stdq.com/plugin.php?id=rwjs_oa:purchase_raw_set&amp;purchase_no=DG21031090"/>
    <hyperlink ref="D26" r:id="rId30" display="http://sd.stdq.com/plugin.php?id=rwjs_oa:purchase_raw_set&amp;purchase_no=DG21031027"/>
    <hyperlink ref="D27" r:id="rId31" display="http://sd.stdq.com/plugin.php?id=rwjs_oa:purchase_raw_set&amp;purchase_no=DG21031027"/>
    <hyperlink ref="D28" r:id="rId32" display="http://sd.stdq.com/plugin.php?id=rwjs_oa:purchase_raw_set&amp;purchase_no=DG21031027"/>
    <hyperlink ref="D29" r:id="rId33" display="http://sd.stdq.com/plugin.php?id=rwjs_oa:purchase_raw_set&amp;purchase_no=DG21031027"/>
    <hyperlink ref="D30" r:id="rId34" display="http://sd.stdq.com/plugin.php?id=rwjs_oa:purchase_raw_set&amp;purchase_no=DG21031027"/>
    <hyperlink ref="D31" r:id="rId35" display="http://sd.stdq.com/plugin.php?id=rwjs_oa:purchase_raw_set&amp;purchase_no=DG21031027"/>
    <hyperlink ref="D32" r:id="rId36" display="http://sd.stdq.com/plugin.php?id=rwjs_oa:purchase_raw_set&amp;purchase_no=DG21031027"/>
    <hyperlink ref="D33" r:id="rId37" display="http://sd.stdq.com/plugin.php?id=rwjs_oa:purchase_raw_set&amp;purchase_no=DG21031027"/>
    <hyperlink ref="D34" r:id="rId38" display="http://sd.stdq.com/plugin.php?id=rwjs_oa:purchase_raw_set&amp;purchase_no=DG21031027"/>
    <hyperlink ref="D35" r:id="rId39" display="http://sd.stdq.com/plugin.php?id=rwjs_oa:purchase_raw_set&amp;purchase_no=DG21031027"/>
    <hyperlink ref="E11" r:id="rId40" display="http://sd.stdq.com/plugin.php?id=rwjs_oa:raw_order_list&amp;raw_no=BQAAA1145"/>
    <hyperlink ref="E12" r:id="rId41" display="http://sd.stdq.com/plugin.php?id=rwjs_oa:raw_order_list&amp;raw_no=BQAAA1144"/>
    <hyperlink ref="E13" r:id="rId42" display="http://sd.stdq.com/plugin.php?id=rwjs_oa:raw_order_list&amp;raw_no=BQAAA1148"/>
    <hyperlink ref="E14" r:id="rId43" display="http://sd.stdq.com/plugin.php?id=rwjs_oa:raw_order_list&amp;raw_no=DJLAA1001"/>
    <hyperlink ref="E15" r:id="rId44" display="http://sd.stdq.com/plugin.php?id=rwjs_oa:raw_order_list&amp;raw_no=YJBLA1007"/>
    <hyperlink ref="E16" r:id="rId45" display="http://sd.stdq.com/plugin.php?id=rwjs_oa:raw_order_list&amp;raw_no=BQAAA1042"/>
    <hyperlink ref="E17" r:id="rId46" display="http://sd.stdq.com/plugin.php?id=rwjs_oa:raw_order_list&amp;raw_no=BQAAA1044"/>
    <hyperlink ref="E19" r:id="rId47" display="http://sd.stdq.com/plugin.php?id=rwjs_oa:raw_order_list&amp;raw_no=XHXBS1002"/>
    <hyperlink ref="E20" r:id="rId48" display="http://sd.stdq.com/plugin.php?id=rwjs_oa:raw_order_list&amp;raw_no=XHXBS1001"/>
    <hyperlink ref="E21" r:id="rId49" display="http://sd.stdq.com/plugin.php?id=rwjs_oa:raw_order_list&amp;raw_no=XHXBS1006"/>
    <hyperlink ref="E22" r:id="rId50" display="http://sd.stdq.com/plugin.php?id=rwjs_oa:raw_order_list&amp;raw_no=SMSAA1032"/>
    <hyperlink ref="E23" r:id="rId51" display="http://sd.stdq.com/plugin.php?id=rwjs_oa:raw_order_list&amp;raw_no=SMSAA1033"/>
    <hyperlink ref="E24" r:id="rId52" display="http://sd.stdq.com/plugin.php?id=rwjs_oa:raw_order_list&amp;raw_no=BQAAA1022"/>
    <hyperlink ref="E25" r:id="rId53" display="http://sd.stdq.com/plugin.php?id=rwjs_oa:raw_order_list&amp;raw_no=HGZAA1002"/>
    <hyperlink ref="E26" r:id="rId54" display="http://sd.stdq.com/plugin.php?id=rwjs_oa:raw_order_list&amp;raw_no=BQAAA1043"/>
    <hyperlink ref="E27" r:id="rId55" display="http://sd.stdq.com/plugin.php?id=rwjs_oa:raw_order_list&amp;raw_no=BQAAA1045"/>
    <hyperlink ref="E28" r:id="rId56" display="http://sd.stdq.com/plugin.php?id=rwjs_oa:raw_order_list&amp;raw_no=BQAAA1046"/>
    <hyperlink ref="E29" r:id="rId57" display="http://sd.stdq.com/plugin.php?id=rwjs_oa:raw_order_list&amp;raw_no=BQAAA1047"/>
    <hyperlink ref="E30" r:id="rId58" display="http://sd.stdq.com/plugin.php?id=rwjs_oa:raw_order_list&amp;raw_no=BQAAA1048"/>
    <hyperlink ref="E31" r:id="rId59" display="http://sd.stdq.com/plugin.php?id=rwjs_oa:raw_order_list&amp;raw_no=BQAAA1049"/>
    <hyperlink ref="E32" r:id="rId60" display="http://sd.stdq.com/plugin.php?id=rwjs_oa:raw_order_list&amp;raw_no=BQAAA1150"/>
    <hyperlink ref="E33" r:id="rId61" display="http://sd.stdq.com/plugin.php?id=rwjs_oa:raw_order_list&amp;raw_no=BQAAA1151"/>
    <hyperlink ref="E34" r:id="rId62" display="http://sd.stdq.com/plugin.php?id=rwjs_oa:raw_order_list&amp;raw_no=BQAAA1053"/>
    <hyperlink ref="E35" r:id="rId63" display="http://sd.stdq.com/plugin.php?id=rwjs_oa:raw_order_list&amp;raw_no=BQAAA1069"/>
    <hyperlink ref="D36" r:id="rId64" display="http://sd.stdq.com/plugin.php?id=rwjs_oa:purchase_raw_set&amp;purchase_no=DG21031670"/>
    <hyperlink ref="D37" r:id="rId65" display="http://sd.stdq.com/plugin.php?id=rwjs_oa:purchase_raw_set&amp;purchase_no=DG21031321"/>
    <hyperlink ref="F36" r:id="rId66" display="http://sd.stdq.com/plugin.php?id=rwjs_oa:purchase_raw_price_detail&amp;raw_no=DXBAA1007"/>
    <hyperlink ref="F37" r:id="rId67" display="http://sd.stdq.com/plugin.php?id=rwjs_oa:purchase_raw_price_detail&amp;raw_no=DXBAA1007"/>
    <hyperlink ref="D38" r:id="rId68" display="http://sd.stdq.com/plugin.php?id=rwjs_oa:purchase_raw_set&amp;purchase_no=DG21031410"/>
    <hyperlink ref="F38" r:id="rId69" display="http://sd.stdq.com/plugin.php?id=rwjs_oa:purchase_raw_price_detail&amp;raw_no=KZQAA1002"/>
    <hyperlink ref="E39" r:id="rId70" display="http://sd.stdq.com/plugin.php?id=rwjs_oa:bom_raw_with_product_list&amp;raw_no=5LGBA1005"/>
    <hyperlink ref="F39" r:id="rId71" display="http://sd.stdq.com/plugin.php?id=rwjs_oa:purchase_raw_price_detail&amp;raw_no=5LGBA1005"/>
    <hyperlink ref="E40" r:id="rId72" display="http://sd.stdq.com/plugin.php?id=rwjs_oa:bom_raw_with_product_list&amp;raw_no=HTFYT1043"/>
    <hyperlink ref="F40" r:id="rId73" display="http://sd.stdq.com/plugin.php?id=rwjs_oa:purchase_raw_price_detail&amp;raw_no=HTFYT1043"/>
    <hyperlink ref="D40" r:id="rId74" display="http://sd.stdq.com/plugin.php?id=rwjs_oa:purchase_raw_set&amp;purchase_no=DG21031606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O30"/>
  <sheetViews>
    <sheetView topLeftCell="A15" workbookViewId="0">
      <selection activeCell="M31" sqref="M31"/>
    </sheetView>
  </sheetViews>
  <sheetFormatPr defaultRowHeight="14.25" x14ac:dyDescent="0.2"/>
  <cols>
    <col min="1" max="1" width="9" style="21"/>
    <col min="2" max="2" width="14.875" style="28" customWidth="1"/>
    <col min="3" max="3" width="21.5" style="21" customWidth="1"/>
    <col min="4" max="4" width="11.875" style="21" customWidth="1"/>
    <col min="5" max="5" width="11.5" style="21" customWidth="1"/>
    <col min="6" max="6" width="9" style="21"/>
    <col min="7" max="7" width="23" style="21" customWidth="1"/>
    <col min="8" max="9" width="9" style="21"/>
    <col min="10" max="11" width="11.625" style="21" bestFit="1" customWidth="1"/>
    <col min="12" max="14" width="9" style="21"/>
    <col min="15" max="15" width="16.875" style="21" customWidth="1"/>
    <col min="16" max="16384" width="9" style="21"/>
  </cols>
  <sheetData>
    <row r="2" spans="2:15" ht="20.25" x14ac:dyDescent="0.2">
      <c r="B2" s="50" t="s">
        <v>225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2:15" ht="16.5" x14ac:dyDescent="0.2">
      <c r="B3" s="11" t="s">
        <v>23</v>
      </c>
      <c r="C3" s="19" t="s">
        <v>22</v>
      </c>
      <c r="D3" s="19" t="s">
        <v>21</v>
      </c>
      <c r="E3" s="19" t="s">
        <v>20</v>
      </c>
      <c r="F3" s="19" t="s">
        <v>19</v>
      </c>
      <c r="G3" s="19" t="s">
        <v>18</v>
      </c>
      <c r="H3" s="24" t="s">
        <v>17</v>
      </c>
      <c r="I3" s="19" t="s">
        <v>16</v>
      </c>
      <c r="J3" s="19" t="s">
        <v>15</v>
      </c>
      <c r="K3" s="20" t="s">
        <v>14</v>
      </c>
      <c r="L3" s="20" t="s">
        <v>13</v>
      </c>
      <c r="M3" s="20" t="s">
        <v>12</v>
      </c>
      <c r="N3" s="20" t="s">
        <v>11</v>
      </c>
      <c r="O3" s="23" t="s">
        <v>10</v>
      </c>
    </row>
    <row r="4" spans="2:15" ht="16.5" x14ac:dyDescent="0.2">
      <c r="B4" s="11">
        <v>44296</v>
      </c>
      <c r="C4" s="19" t="s">
        <v>255</v>
      </c>
      <c r="D4" s="19" t="s">
        <v>256</v>
      </c>
      <c r="E4" s="19" t="s">
        <v>381</v>
      </c>
      <c r="F4" s="19" t="s">
        <v>202</v>
      </c>
      <c r="G4" s="19" t="s">
        <v>203</v>
      </c>
      <c r="H4" s="24" t="s">
        <v>139</v>
      </c>
      <c r="I4" s="19">
        <v>36</v>
      </c>
      <c r="J4" s="19">
        <v>730</v>
      </c>
      <c r="K4" s="20">
        <v>800</v>
      </c>
      <c r="L4" s="20">
        <f t="shared" ref="L4" si="0">J4-K4</f>
        <v>-70</v>
      </c>
      <c r="M4" s="20">
        <f t="shared" ref="M4" si="1">L4*I4</f>
        <v>-2520</v>
      </c>
      <c r="N4" s="20">
        <f t="shared" ref="N4" si="2">L4/K4</f>
        <v>-8.7499999999999994E-2</v>
      </c>
      <c r="O4" s="23" t="s">
        <v>111</v>
      </c>
    </row>
    <row r="5" spans="2:15" ht="42.75" x14ac:dyDescent="0.2">
      <c r="B5" s="11">
        <v>44302</v>
      </c>
      <c r="C5" s="19" t="s">
        <v>257</v>
      </c>
      <c r="D5" s="19" t="s">
        <v>258</v>
      </c>
      <c r="E5" s="19" t="s">
        <v>205</v>
      </c>
      <c r="F5" s="19" t="s">
        <v>206</v>
      </c>
      <c r="G5" s="19" t="s">
        <v>207</v>
      </c>
      <c r="H5" s="24" t="s">
        <v>139</v>
      </c>
      <c r="I5" s="19">
        <v>600</v>
      </c>
      <c r="J5" s="19">
        <v>37</v>
      </c>
      <c r="K5" s="20">
        <v>39</v>
      </c>
      <c r="L5" s="20">
        <f t="shared" ref="L5:L10" si="3">J5-K5</f>
        <v>-2</v>
      </c>
      <c r="M5" s="20">
        <f t="shared" ref="M5:M10" si="4">L5*I5</f>
        <v>-1200</v>
      </c>
      <c r="N5" s="20">
        <f t="shared" ref="N5:N18" si="5">L5/K5</f>
        <v>-5.128205128205128E-2</v>
      </c>
      <c r="O5" s="23"/>
    </row>
    <row r="6" spans="2:15" ht="42.75" x14ac:dyDescent="0.2">
      <c r="B6" s="11">
        <v>44302</v>
      </c>
      <c r="C6" s="19" t="s">
        <v>513</v>
      </c>
      <c r="D6" s="19" t="s">
        <v>514</v>
      </c>
      <c r="E6" s="19" t="s">
        <v>208</v>
      </c>
      <c r="F6" s="19" t="s">
        <v>209</v>
      </c>
      <c r="G6" s="19" t="s">
        <v>210</v>
      </c>
      <c r="H6" s="24" t="s">
        <v>344</v>
      </c>
      <c r="I6" s="19">
        <v>600</v>
      </c>
      <c r="J6" s="19">
        <v>26.5</v>
      </c>
      <c r="K6" s="20">
        <v>28</v>
      </c>
      <c r="L6" s="20">
        <f t="shared" si="3"/>
        <v>-1.5</v>
      </c>
      <c r="M6" s="20">
        <f t="shared" si="4"/>
        <v>-900</v>
      </c>
      <c r="N6" s="20">
        <f t="shared" si="5"/>
        <v>-5.3571428571428568E-2</v>
      </c>
      <c r="O6" s="23"/>
    </row>
    <row r="7" spans="2:15" ht="42.75" x14ac:dyDescent="0.2">
      <c r="B7" s="11">
        <v>44302</v>
      </c>
      <c r="C7" s="19" t="s">
        <v>515</v>
      </c>
      <c r="D7" s="19" t="s">
        <v>516</v>
      </c>
      <c r="E7" s="19" t="s">
        <v>211</v>
      </c>
      <c r="F7" s="19" t="s">
        <v>212</v>
      </c>
      <c r="G7" s="19" t="s">
        <v>213</v>
      </c>
      <c r="H7" s="24" t="s">
        <v>312</v>
      </c>
      <c r="I7" s="19">
        <v>600</v>
      </c>
      <c r="J7" s="19">
        <v>30.5</v>
      </c>
      <c r="K7" s="20">
        <v>32</v>
      </c>
      <c r="L7" s="20">
        <f t="shared" si="3"/>
        <v>-1.5</v>
      </c>
      <c r="M7" s="20">
        <f t="shared" si="4"/>
        <v>-900</v>
      </c>
      <c r="N7" s="20">
        <f t="shared" si="5"/>
        <v>-4.6875E-2</v>
      </c>
      <c r="O7" s="23"/>
    </row>
    <row r="8" spans="2:15" ht="28.5" x14ac:dyDescent="0.2">
      <c r="B8" s="11">
        <v>44302</v>
      </c>
      <c r="C8" s="19" t="s">
        <v>517</v>
      </c>
      <c r="D8" s="19" t="s">
        <v>518</v>
      </c>
      <c r="E8" s="19" t="s">
        <v>214</v>
      </c>
      <c r="F8" s="19" t="s">
        <v>215</v>
      </c>
      <c r="G8" s="19" t="s">
        <v>216</v>
      </c>
      <c r="H8" s="24" t="s">
        <v>519</v>
      </c>
      <c r="I8" s="19">
        <v>5</v>
      </c>
      <c r="J8" s="19">
        <v>31</v>
      </c>
      <c r="K8" s="20">
        <v>35</v>
      </c>
      <c r="L8" s="20">
        <f t="shared" si="3"/>
        <v>-4</v>
      </c>
      <c r="M8" s="20">
        <f t="shared" si="4"/>
        <v>-20</v>
      </c>
      <c r="N8" s="20">
        <f t="shared" si="5"/>
        <v>-0.11428571428571428</v>
      </c>
      <c r="O8" s="23"/>
    </row>
    <row r="9" spans="2:15" ht="28.5" x14ac:dyDescent="0.2">
      <c r="B9" s="11">
        <v>44302</v>
      </c>
      <c r="C9" s="19" t="s">
        <v>386</v>
      </c>
      <c r="D9" s="19" t="s">
        <v>520</v>
      </c>
      <c r="E9" s="19" t="s">
        <v>6</v>
      </c>
      <c r="F9" s="19" t="s">
        <v>1</v>
      </c>
      <c r="G9" s="19" t="s">
        <v>33</v>
      </c>
      <c r="H9" s="24" t="s">
        <v>312</v>
      </c>
      <c r="I9" s="19">
        <v>300</v>
      </c>
      <c r="J9" s="19">
        <v>192</v>
      </c>
      <c r="K9" s="20">
        <v>282</v>
      </c>
      <c r="L9" s="20">
        <f t="shared" si="3"/>
        <v>-90</v>
      </c>
      <c r="M9" s="20">
        <f t="shared" si="4"/>
        <v>-27000</v>
      </c>
      <c r="N9" s="20">
        <f t="shared" si="5"/>
        <v>-0.31914893617021278</v>
      </c>
      <c r="O9" s="23"/>
    </row>
    <row r="10" spans="2:15" ht="16.5" x14ac:dyDescent="0.2">
      <c r="B10" s="11">
        <v>44306</v>
      </c>
      <c r="C10" s="19" t="s">
        <v>260</v>
      </c>
      <c r="D10" s="19" t="s">
        <v>521</v>
      </c>
      <c r="E10" s="19" t="s">
        <v>217</v>
      </c>
      <c r="F10" s="19" t="s">
        <v>218</v>
      </c>
      <c r="G10" s="19" t="s">
        <v>219</v>
      </c>
      <c r="H10" s="24" t="s">
        <v>117</v>
      </c>
      <c r="I10" s="19">
        <v>1500</v>
      </c>
      <c r="J10" s="19">
        <v>18.5</v>
      </c>
      <c r="K10" s="20">
        <v>19</v>
      </c>
      <c r="L10" s="20">
        <f t="shared" si="3"/>
        <v>-0.5</v>
      </c>
      <c r="M10" s="20">
        <f t="shared" si="4"/>
        <v>-750</v>
      </c>
      <c r="N10" s="20">
        <f t="shared" si="5"/>
        <v>-2.6315789473684209E-2</v>
      </c>
      <c r="O10" s="23"/>
    </row>
    <row r="11" spans="2:15" ht="28.5" x14ac:dyDescent="0.2">
      <c r="B11" s="11" t="s">
        <v>254</v>
      </c>
      <c r="C11" s="19" t="s">
        <v>522</v>
      </c>
      <c r="D11" s="19" t="s">
        <v>523</v>
      </c>
      <c r="E11" s="19" t="s">
        <v>253</v>
      </c>
      <c r="F11" s="19" t="s">
        <v>209</v>
      </c>
      <c r="G11" s="19" t="s">
        <v>252</v>
      </c>
      <c r="H11" s="24" t="s">
        <v>524</v>
      </c>
      <c r="I11" s="19">
        <v>200</v>
      </c>
      <c r="J11" s="19">
        <v>67</v>
      </c>
      <c r="K11" s="20">
        <v>72</v>
      </c>
      <c r="L11" s="20">
        <f t="shared" ref="L11:L18" si="6">J11-K11</f>
        <v>-5</v>
      </c>
      <c r="M11" s="20">
        <f t="shared" ref="M11:M18" si="7">L11*I11</f>
        <v>-1000</v>
      </c>
      <c r="N11" s="20">
        <f t="shared" si="5"/>
        <v>-6.9444444444444448E-2</v>
      </c>
      <c r="O11" s="23"/>
    </row>
    <row r="12" spans="2:15" ht="28.5" x14ac:dyDescent="0.2">
      <c r="B12" s="11" t="s">
        <v>251</v>
      </c>
      <c r="C12" s="19" t="s">
        <v>525</v>
      </c>
      <c r="D12" s="19" t="s">
        <v>526</v>
      </c>
      <c r="E12" s="19" t="s">
        <v>250</v>
      </c>
      <c r="F12" s="19" t="s">
        <v>249</v>
      </c>
      <c r="G12" s="19" t="s">
        <v>248</v>
      </c>
      <c r="H12" s="24" t="s">
        <v>344</v>
      </c>
      <c r="I12" s="19">
        <v>2000</v>
      </c>
      <c r="J12" s="19">
        <v>1.72</v>
      </c>
      <c r="K12" s="20">
        <v>2</v>
      </c>
      <c r="L12" s="20">
        <f t="shared" si="6"/>
        <v>-0.28000000000000003</v>
      </c>
      <c r="M12" s="20">
        <f t="shared" si="7"/>
        <v>-560</v>
      </c>
      <c r="N12" s="20">
        <f t="shared" si="5"/>
        <v>-0.14000000000000001</v>
      </c>
      <c r="O12" s="23"/>
    </row>
    <row r="13" spans="2:15" ht="28.5" x14ac:dyDescent="0.2">
      <c r="B13" s="11" t="s">
        <v>247</v>
      </c>
      <c r="C13" s="19" t="s">
        <v>527</v>
      </c>
      <c r="D13" s="19" t="s">
        <v>528</v>
      </c>
      <c r="E13" s="19" t="s">
        <v>246</v>
      </c>
      <c r="F13" s="19" t="s">
        <v>108</v>
      </c>
      <c r="G13" s="19" t="s">
        <v>245</v>
      </c>
      <c r="H13" s="24" t="s">
        <v>529</v>
      </c>
      <c r="I13" s="19">
        <v>620</v>
      </c>
      <c r="J13" s="19">
        <v>50</v>
      </c>
      <c r="K13" s="20">
        <v>61</v>
      </c>
      <c r="L13" s="20">
        <f t="shared" si="6"/>
        <v>-11</v>
      </c>
      <c r="M13" s="20">
        <f t="shared" si="7"/>
        <v>-6820</v>
      </c>
      <c r="N13" s="20">
        <f t="shared" si="5"/>
        <v>-0.18032786885245902</v>
      </c>
      <c r="O13" s="23"/>
    </row>
    <row r="14" spans="2:15" ht="28.5" x14ac:dyDescent="0.2">
      <c r="B14" s="11" t="s">
        <v>244</v>
      </c>
      <c r="C14" s="19" t="s">
        <v>530</v>
      </c>
      <c r="D14" s="19" t="s">
        <v>531</v>
      </c>
      <c r="E14" s="19" t="s">
        <v>377</v>
      </c>
      <c r="F14" s="19" t="s">
        <v>243</v>
      </c>
      <c r="G14" s="19" t="s">
        <v>242</v>
      </c>
      <c r="H14" s="24" t="s">
        <v>532</v>
      </c>
      <c r="I14" s="19">
        <v>7</v>
      </c>
      <c r="J14" s="19">
        <v>2820</v>
      </c>
      <c r="K14" s="20">
        <v>2990</v>
      </c>
      <c r="L14" s="20">
        <f t="shared" si="6"/>
        <v>-170</v>
      </c>
      <c r="M14" s="20">
        <f t="shared" si="7"/>
        <v>-1190</v>
      </c>
      <c r="N14" s="20">
        <f t="shared" si="5"/>
        <v>-5.6856187290969896E-2</v>
      </c>
      <c r="O14" s="23"/>
    </row>
    <row r="15" spans="2:15" ht="28.5" x14ac:dyDescent="0.2">
      <c r="B15" s="11" t="s">
        <v>241</v>
      </c>
      <c r="C15" s="19" t="s">
        <v>378</v>
      </c>
      <c r="D15" s="19" t="s">
        <v>533</v>
      </c>
      <c r="E15" s="19" t="s">
        <v>379</v>
      </c>
      <c r="F15" s="19" t="s">
        <v>238</v>
      </c>
      <c r="G15" s="19" t="s">
        <v>240</v>
      </c>
      <c r="H15" s="24" t="s">
        <v>312</v>
      </c>
      <c r="I15" s="19">
        <v>2</v>
      </c>
      <c r="J15" s="19">
        <v>3355</v>
      </c>
      <c r="K15" s="20">
        <v>3650</v>
      </c>
      <c r="L15" s="20">
        <f t="shared" si="6"/>
        <v>-295</v>
      </c>
      <c r="M15" s="20">
        <f t="shared" si="7"/>
        <v>-590</v>
      </c>
      <c r="N15" s="20">
        <f t="shared" si="5"/>
        <v>-8.0821917808219179E-2</v>
      </c>
      <c r="O15" s="23"/>
    </row>
    <row r="16" spans="2:15" ht="28.5" x14ac:dyDescent="0.2">
      <c r="B16" s="11" t="s">
        <v>239</v>
      </c>
      <c r="C16" s="19" t="s">
        <v>378</v>
      </c>
      <c r="D16" s="19" t="s">
        <v>534</v>
      </c>
      <c r="E16" s="19" t="s">
        <v>380</v>
      </c>
      <c r="F16" s="19" t="s">
        <v>238</v>
      </c>
      <c r="G16" s="19" t="s">
        <v>237</v>
      </c>
      <c r="H16" s="24" t="s">
        <v>532</v>
      </c>
      <c r="I16" s="19">
        <v>8</v>
      </c>
      <c r="J16" s="19">
        <v>3710</v>
      </c>
      <c r="K16" s="20">
        <v>3750</v>
      </c>
      <c r="L16" s="20">
        <f t="shared" si="6"/>
        <v>-40</v>
      </c>
      <c r="M16" s="20">
        <f t="shared" si="7"/>
        <v>-320</v>
      </c>
      <c r="N16" s="20">
        <f t="shared" si="5"/>
        <v>-1.0666666666666666E-2</v>
      </c>
      <c r="O16" s="23"/>
    </row>
    <row r="17" spans="2:15" ht="28.5" x14ac:dyDescent="0.2">
      <c r="B17" s="11" t="s">
        <v>236</v>
      </c>
      <c r="C17" s="19" t="s">
        <v>535</v>
      </c>
      <c r="D17" s="19" t="s">
        <v>536</v>
      </c>
      <c r="E17" s="19" t="s">
        <v>234</v>
      </c>
      <c r="F17" s="19" t="s">
        <v>233</v>
      </c>
      <c r="G17" s="19" t="s">
        <v>232</v>
      </c>
      <c r="H17" s="24" t="s">
        <v>537</v>
      </c>
      <c r="I17" s="19">
        <v>300000</v>
      </c>
      <c r="J17" s="19">
        <v>3.5000000000000003E-2</v>
      </c>
      <c r="K17" s="20">
        <v>3.5999999999999997E-2</v>
      </c>
      <c r="L17" s="20">
        <f t="shared" si="6"/>
        <v>-9.9999999999999395E-4</v>
      </c>
      <c r="M17" s="20">
        <f t="shared" si="7"/>
        <v>-299.99999999999818</v>
      </c>
      <c r="N17" s="20">
        <f t="shared" si="5"/>
        <v>-2.7777777777777613E-2</v>
      </c>
      <c r="O17" s="23"/>
    </row>
    <row r="18" spans="2:15" ht="28.5" x14ac:dyDescent="0.2">
      <c r="B18" s="11" t="s">
        <v>235</v>
      </c>
      <c r="C18" s="19" t="s">
        <v>538</v>
      </c>
      <c r="D18" s="19" t="s">
        <v>539</v>
      </c>
      <c r="E18" s="19" t="s">
        <v>234</v>
      </c>
      <c r="F18" s="19" t="s">
        <v>233</v>
      </c>
      <c r="G18" s="19" t="s">
        <v>232</v>
      </c>
      <c r="H18" s="24" t="s">
        <v>537</v>
      </c>
      <c r="I18" s="19">
        <v>1000000</v>
      </c>
      <c r="J18" s="19">
        <v>3.5000000000000003E-2</v>
      </c>
      <c r="K18" s="20">
        <v>3.5999999999999997E-2</v>
      </c>
      <c r="L18" s="20">
        <f t="shared" si="6"/>
        <v>-9.9999999999999395E-4</v>
      </c>
      <c r="M18" s="20">
        <f t="shared" si="7"/>
        <v>-999.99999999999397</v>
      </c>
      <c r="N18" s="20">
        <f t="shared" si="5"/>
        <v>-2.7777777777777613E-2</v>
      </c>
      <c r="O18" s="23"/>
    </row>
    <row r="19" spans="2:15" ht="28.5" x14ac:dyDescent="0.2">
      <c r="B19" s="11">
        <v>44305</v>
      </c>
      <c r="C19" s="19" t="s">
        <v>540</v>
      </c>
      <c r="D19" s="19" t="s">
        <v>541</v>
      </c>
      <c r="E19" s="19" t="s">
        <v>109</v>
      </c>
      <c r="F19" s="19" t="s">
        <v>108</v>
      </c>
      <c r="G19" s="19" t="s">
        <v>264</v>
      </c>
      <c r="H19" s="24" t="s">
        <v>532</v>
      </c>
      <c r="I19" s="19">
        <v>100</v>
      </c>
      <c r="J19" s="19">
        <v>105</v>
      </c>
      <c r="K19" s="20">
        <v>108</v>
      </c>
      <c r="L19" s="20">
        <f t="shared" ref="L19:L21" si="8">J19-K19</f>
        <v>-3</v>
      </c>
      <c r="M19" s="20">
        <f t="shared" ref="M19:M21" si="9">L19*I19</f>
        <v>-300</v>
      </c>
      <c r="N19" s="20">
        <f t="shared" ref="N19:N21" si="10">L19/K19</f>
        <v>-2.7777777777777776E-2</v>
      </c>
      <c r="O19" s="23"/>
    </row>
    <row r="20" spans="2:15" ht="45" customHeight="1" x14ac:dyDescent="0.2">
      <c r="B20" s="11">
        <v>44294</v>
      </c>
      <c r="C20" s="19" t="s">
        <v>338</v>
      </c>
      <c r="D20" s="19" t="s">
        <v>542</v>
      </c>
      <c r="E20" s="19" t="s">
        <v>109</v>
      </c>
      <c r="F20" s="19" t="s">
        <v>108</v>
      </c>
      <c r="G20" s="19" t="s">
        <v>264</v>
      </c>
      <c r="H20" s="24" t="s">
        <v>312</v>
      </c>
      <c r="I20" s="19">
        <v>150</v>
      </c>
      <c r="J20" s="19">
        <v>105</v>
      </c>
      <c r="K20" s="20">
        <v>108</v>
      </c>
      <c r="L20" s="20">
        <f t="shared" si="8"/>
        <v>-3</v>
      </c>
      <c r="M20" s="20">
        <f t="shared" si="9"/>
        <v>-450</v>
      </c>
      <c r="N20" s="20">
        <f t="shared" si="10"/>
        <v>-2.7777777777777776E-2</v>
      </c>
      <c r="O20" s="23"/>
    </row>
    <row r="21" spans="2:15" ht="28.5" x14ac:dyDescent="0.2">
      <c r="B21" s="11">
        <v>44292</v>
      </c>
      <c r="C21" s="19" t="s">
        <v>540</v>
      </c>
      <c r="D21" s="19" t="s">
        <v>543</v>
      </c>
      <c r="E21" s="19" t="s">
        <v>109</v>
      </c>
      <c r="F21" s="19" t="s">
        <v>108</v>
      </c>
      <c r="G21" s="19" t="s">
        <v>264</v>
      </c>
      <c r="H21" s="24" t="s">
        <v>312</v>
      </c>
      <c r="I21" s="19">
        <v>60</v>
      </c>
      <c r="J21" s="19">
        <v>105</v>
      </c>
      <c r="K21" s="20">
        <v>108</v>
      </c>
      <c r="L21" s="20">
        <f t="shared" si="8"/>
        <v>-3</v>
      </c>
      <c r="M21" s="20">
        <f t="shared" si="9"/>
        <v>-180</v>
      </c>
      <c r="N21" s="20">
        <f t="shared" si="10"/>
        <v>-2.7777777777777776E-2</v>
      </c>
      <c r="O21" s="23"/>
    </row>
    <row r="22" spans="2:15" ht="28.5" x14ac:dyDescent="0.2">
      <c r="B22" s="11">
        <v>44296</v>
      </c>
      <c r="C22" s="19" t="s">
        <v>544</v>
      </c>
      <c r="D22" s="19" t="s">
        <v>545</v>
      </c>
      <c r="E22" s="19" t="s">
        <v>163</v>
      </c>
      <c r="F22" s="19" t="s">
        <v>37</v>
      </c>
      <c r="G22" s="19" t="s">
        <v>162</v>
      </c>
      <c r="H22" s="24" t="s">
        <v>546</v>
      </c>
      <c r="I22" s="19">
        <v>29.16</v>
      </c>
      <c r="J22" s="19">
        <v>0</v>
      </c>
      <c r="K22" s="20">
        <v>72.36</v>
      </c>
      <c r="L22" s="20">
        <f t="shared" ref="L22" si="11">J22-K22</f>
        <v>-72.36</v>
      </c>
      <c r="M22" s="20">
        <f t="shared" ref="M22" si="12">L22*I22</f>
        <v>-2110.0176000000001</v>
      </c>
      <c r="N22" s="20">
        <f t="shared" ref="N22" si="13">L22/K22</f>
        <v>-1</v>
      </c>
      <c r="O22" s="23" t="s">
        <v>160</v>
      </c>
    </row>
    <row r="23" spans="2:15" ht="16.5" x14ac:dyDescent="0.2">
      <c r="B23" s="11">
        <v>44311</v>
      </c>
      <c r="C23" s="19" t="s">
        <v>557</v>
      </c>
      <c r="D23" s="19" t="s">
        <v>547</v>
      </c>
      <c r="E23" s="19" t="s">
        <v>267</v>
      </c>
      <c r="F23" s="19" t="s">
        <v>218</v>
      </c>
      <c r="G23" s="19" t="s">
        <v>268</v>
      </c>
      <c r="H23" s="24" t="s">
        <v>548</v>
      </c>
      <c r="I23" s="19">
        <v>160</v>
      </c>
      <c r="J23" s="19">
        <v>81</v>
      </c>
      <c r="K23" s="20">
        <v>83</v>
      </c>
      <c r="L23" s="20">
        <f t="shared" ref="L23:L29" si="14">J23-K23</f>
        <v>-2</v>
      </c>
      <c r="M23" s="20">
        <f t="shared" ref="M23:M25" si="15">L23*I23</f>
        <v>-320</v>
      </c>
      <c r="N23" s="20">
        <f t="shared" ref="N23:N29" si="16">L23/K23</f>
        <v>-2.4096385542168676E-2</v>
      </c>
      <c r="O23" s="23"/>
    </row>
    <row r="24" spans="2:15" ht="16.5" x14ac:dyDescent="0.2">
      <c r="B24" s="11">
        <v>44306</v>
      </c>
      <c r="C24" s="19" t="s">
        <v>557</v>
      </c>
      <c r="D24" s="19" t="s">
        <v>549</v>
      </c>
      <c r="E24" s="19" t="s">
        <v>217</v>
      </c>
      <c r="F24" s="19" t="s">
        <v>218</v>
      </c>
      <c r="G24" s="19" t="s">
        <v>219</v>
      </c>
      <c r="H24" s="24" t="s">
        <v>548</v>
      </c>
      <c r="I24" s="19">
        <v>1500</v>
      </c>
      <c r="J24" s="19">
        <v>18.5</v>
      </c>
      <c r="K24" s="20">
        <v>19</v>
      </c>
      <c r="L24" s="20">
        <f t="shared" si="14"/>
        <v>-0.5</v>
      </c>
      <c r="M24" s="20">
        <f t="shared" si="15"/>
        <v>-750</v>
      </c>
      <c r="N24" s="20">
        <f t="shared" si="16"/>
        <v>-2.6315789473684209E-2</v>
      </c>
      <c r="O24" s="23"/>
    </row>
    <row r="25" spans="2:15" ht="16.5" x14ac:dyDescent="0.2">
      <c r="B25" s="11">
        <v>44298</v>
      </c>
      <c r="C25" s="19" t="s">
        <v>557</v>
      </c>
      <c r="D25" s="19" t="s">
        <v>550</v>
      </c>
      <c r="E25" s="19" t="s">
        <v>269</v>
      </c>
      <c r="F25" s="19" t="s">
        <v>218</v>
      </c>
      <c r="G25" s="19" t="s">
        <v>270</v>
      </c>
      <c r="H25" s="24" t="s">
        <v>551</v>
      </c>
      <c r="I25" s="19">
        <v>600</v>
      </c>
      <c r="J25" s="19">
        <v>36.5</v>
      </c>
      <c r="K25" s="20">
        <v>37.5</v>
      </c>
      <c r="L25" s="20">
        <f t="shared" si="14"/>
        <v>-1</v>
      </c>
      <c r="M25" s="20">
        <f t="shared" si="15"/>
        <v>-600</v>
      </c>
      <c r="N25" s="20">
        <f t="shared" si="16"/>
        <v>-2.6666666666666668E-2</v>
      </c>
      <c r="O25" s="23"/>
    </row>
    <row r="26" spans="2:15" ht="27" x14ac:dyDescent="0.2">
      <c r="B26" s="11" t="s">
        <v>276</v>
      </c>
      <c r="C26" s="19" t="s">
        <v>277</v>
      </c>
      <c r="D26" s="19" t="s">
        <v>278</v>
      </c>
      <c r="E26" s="19" t="s">
        <v>271</v>
      </c>
      <c r="F26" s="19" t="s">
        <v>558</v>
      </c>
      <c r="G26" s="19" t="s">
        <v>414</v>
      </c>
      <c r="H26" s="24" t="s">
        <v>552</v>
      </c>
      <c r="I26" s="19">
        <v>19</v>
      </c>
      <c r="J26" s="19">
        <v>0</v>
      </c>
      <c r="K26" s="20">
        <v>455</v>
      </c>
      <c r="L26" s="20">
        <f t="shared" si="14"/>
        <v>-455</v>
      </c>
      <c r="M26" s="20">
        <f>L26*I26</f>
        <v>-8645</v>
      </c>
      <c r="N26" s="20">
        <f t="shared" si="16"/>
        <v>-1</v>
      </c>
      <c r="O26" s="23"/>
    </row>
    <row r="27" spans="2:15" ht="56.25" x14ac:dyDescent="0.2">
      <c r="B27" s="11">
        <v>44302</v>
      </c>
      <c r="C27" s="19" t="s">
        <v>308</v>
      </c>
      <c r="D27" s="19" t="s">
        <v>553</v>
      </c>
      <c r="E27" s="19" t="s">
        <v>279</v>
      </c>
      <c r="F27" s="19" t="s">
        <v>440</v>
      </c>
      <c r="G27" s="19" t="s">
        <v>413</v>
      </c>
      <c r="H27" s="24" t="s">
        <v>552</v>
      </c>
      <c r="I27" s="19">
        <v>350</v>
      </c>
      <c r="J27" s="19">
        <v>224</v>
      </c>
      <c r="K27" s="20">
        <v>232</v>
      </c>
      <c r="L27" s="20">
        <f t="shared" si="14"/>
        <v>-8</v>
      </c>
      <c r="M27" s="20">
        <f>L27*I27</f>
        <v>-2800</v>
      </c>
      <c r="N27" s="20">
        <f t="shared" si="16"/>
        <v>-3.4482758620689655E-2</v>
      </c>
      <c r="O27" s="23"/>
    </row>
    <row r="28" spans="2:15" ht="42.75" x14ac:dyDescent="0.2">
      <c r="B28" s="11">
        <v>44287</v>
      </c>
      <c r="C28" s="19" t="s">
        <v>559</v>
      </c>
      <c r="D28" s="19" t="s">
        <v>554</v>
      </c>
      <c r="E28" s="19" t="s">
        <v>439</v>
      </c>
      <c r="F28" s="19" t="s">
        <v>482</v>
      </c>
      <c r="G28" s="19" t="s">
        <v>560</v>
      </c>
      <c r="H28" s="24" t="s">
        <v>524</v>
      </c>
      <c r="I28" s="19">
        <v>500</v>
      </c>
      <c r="J28" s="19">
        <v>355</v>
      </c>
      <c r="K28" s="20">
        <v>360</v>
      </c>
      <c r="L28" s="20">
        <f t="shared" si="14"/>
        <v>-5</v>
      </c>
      <c r="M28" s="20">
        <f>L28*I28</f>
        <v>-2500</v>
      </c>
      <c r="N28" s="20">
        <f t="shared" si="16"/>
        <v>-1.3888888888888888E-2</v>
      </c>
      <c r="O28" s="23"/>
    </row>
    <row r="29" spans="2:15" ht="28.5" x14ac:dyDescent="0.2">
      <c r="B29" s="11">
        <v>44287</v>
      </c>
      <c r="C29" s="19" t="s">
        <v>507</v>
      </c>
      <c r="D29" s="19" t="s">
        <v>555</v>
      </c>
      <c r="E29" s="19" t="s">
        <v>443</v>
      </c>
      <c r="F29" s="19" t="s">
        <v>444</v>
      </c>
      <c r="G29" s="19" t="s">
        <v>445</v>
      </c>
      <c r="H29" s="24" t="s">
        <v>556</v>
      </c>
      <c r="I29" s="19">
        <v>300</v>
      </c>
      <c r="J29" s="19">
        <v>2.5499999999999998</v>
      </c>
      <c r="K29" s="20">
        <v>2.78</v>
      </c>
      <c r="L29" s="20">
        <f t="shared" si="14"/>
        <v>-0.22999999999999998</v>
      </c>
      <c r="M29" s="20">
        <f>L29*I29</f>
        <v>-69</v>
      </c>
      <c r="N29" s="20">
        <f t="shared" si="16"/>
        <v>-8.2733812949640287E-2</v>
      </c>
      <c r="O29" s="23" t="s">
        <v>160</v>
      </c>
    </row>
    <row r="30" spans="2:15" ht="52.5" customHeight="1" x14ac:dyDescent="0.2">
      <c r="M30" s="22">
        <f>SUM(M4:M29)</f>
        <v>-63794.017599999992</v>
      </c>
    </row>
  </sheetData>
  <mergeCells count="1">
    <mergeCell ref="B2:O2"/>
  </mergeCells>
  <phoneticPr fontId="17" type="noConversion"/>
  <hyperlinks>
    <hyperlink ref="E4" r:id="rId1" display="http://sd.stdq.com/plugin.php?id=rwjs_oa:bom_raw_with_product_list&amp;raw_no=YSJAA1040"/>
    <hyperlink ref="F4" r:id="rId2" display="http://sd.stdq.com/plugin.php?id=rwjs_oa:purchase_raw_price_detail&amp;raw_no=YSJAA1040"/>
    <hyperlink ref="C4" r:id="rId3" display="http://sd.stdq.com/plugin.php?id=rwjs_oa:supplier_view&amp;sup_id=1030"/>
    <hyperlink ref="D5" r:id="rId4" display="http://sd.stdq.com/plugin.php?id=rwjs_oa:purchase_raw_set&amp;purchase_no=DG21041473"/>
    <hyperlink ref="E5" r:id="rId5" display="http://sd.stdq.com/plugin.php?id=rwjs_oa:raw_order_list&amp;raw_no=GXGLW1040"/>
    <hyperlink ref="D6" r:id="rId6" display="http://sd.stdq.com/plugin.php?id=rwjs_oa:purchase_raw_set&amp;purchase_no=DG21041473"/>
    <hyperlink ref="E6" r:id="rId7" display="http://sd.stdq.com/plugin.php?id=rwjs_oa:raw_order_list&amp;raw_no=EHYGL1028"/>
    <hyperlink ref="D7" r:id="rId8" display="http://sd.stdq.com/plugin.php?id=rwjs_oa:purchase_raw_set&amp;purchase_no=DG21041473"/>
    <hyperlink ref="E7" r:id="rId9" display="http://sd.stdq.com/plugin.php?id=rwjs_oa:raw_order_list&amp;raw_no=CXGAA1041"/>
    <hyperlink ref="C5" r:id="rId10" display="http://sd.stdq.com/plugin.php?id=rwjs_oa:supplier_view&amp;sup_id=1627"/>
    <hyperlink ref="C6" r:id="rId11" display="http://sd.stdq.com/plugin.php?id=rwjs_oa:supplier_view&amp;sup_id=1627"/>
    <hyperlink ref="C7" r:id="rId12" display="http://sd.stdq.com/plugin.php?id=rwjs_oa:supplier_view&amp;sup_id=1627"/>
    <hyperlink ref="E8" r:id="rId13" display="http://sd.stdq.com/plugin.php?id=rwjs_oa:bom_raw_with_product_list&amp;raw_no=KQKGA1121"/>
    <hyperlink ref="F8" r:id="rId14" display="http://sd.stdq.com/plugin.php?id=rwjs_oa:purchase_raw_price_detail&amp;raw_no=KQKGA1121"/>
    <hyperlink ref="C8" r:id="rId15" display="http://sd.stdq.com/plugin.php?id=rwjs_oa:supplier_view&amp;sup_id=1354"/>
    <hyperlink ref="E9" r:id="rId16" display="http://sd.stdq.com/plugin.php?id=rwjs_oa:bom_raw_with_product_list&amp;raw_no=QRJHQ1060"/>
    <hyperlink ref="F9" r:id="rId17" display="http://sd.stdq.com/plugin.php?id=rwjs_oa:purchase_raw_price_detail&amp;raw_no=QRJHQ1060"/>
    <hyperlink ref="E10" r:id="rId18" display="http://sd.stdq.com/plugin.php?id=rwjs_oa:bom_raw_with_product_list&amp;raw_no=5LGBA1005"/>
    <hyperlink ref="F10" r:id="rId19" display="http://sd.stdq.com/plugin.php?id=rwjs_oa:purchase_raw_price_detail&amp;raw_no=5LGBA1005"/>
    <hyperlink ref="C11" r:id="rId20" display="http://sd.stdq.com/plugin.php?id=rwjs_oa:supplier_view&amp;sup_id=1627"/>
    <hyperlink ref="C12" r:id="rId21" display="http://sd.stdq.com/plugin.php?id=rwjs_oa:supplier_view&amp;sup_id=1435"/>
    <hyperlink ref="E12" r:id="rId22" display="http://sd.stdq.com/plugin.php?id=rwjs_oa:bom_raw_with_product_list&amp;raw_no=FLLFL1059"/>
    <hyperlink ref="F12" r:id="rId23" display="http://sd.stdq.com/plugin.php?id=rwjs_oa:purchase_raw_price_detail&amp;raw_no=FLLFL1059"/>
    <hyperlink ref="E13" r:id="rId24" display="http://sd.stdq.com/plugin.php?id=rwjs_oa:bom_raw_with_product_list&amp;raw_no=KZQAA1032"/>
    <hyperlink ref="F13" r:id="rId25" display="http://sd.stdq.com/plugin.php?id=rwjs_oa:purchase_raw_price_detail&amp;raw_no=KZQAA1032"/>
    <hyperlink ref="E14" r:id="rId26" display="http://sd.stdq.com/plugin.php?id=rwjs_oa:bom_raw_with_product_list&amp;raw_no=YHTYJ1014"/>
    <hyperlink ref="F14" r:id="rId27" display="http://sd.stdq.com/plugin.php?id=rwjs_oa:purchase_raw_price_detail&amp;raw_no=YHTYJ1014"/>
    <hyperlink ref="E15" r:id="rId28" display="http://sd.stdq.com/plugin.php?id=rwjs_oa:bom_raw_with_product_list&amp;raw_no=GLYSJ1026"/>
    <hyperlink ref="F15" r:id="rId29" display="http://sd.stdq.com/plugin.php?id=rwjs_oa:purchase_raw_price_detail&amp;raw_no=GLYSJ1026"/>
    <hyperlink ref="E16" r:id="rId30" display="http://sd.stdq.com/plugin.php?id=rwjs_oa:raw_order_list&amp;raw_no=GLYSJ1030"/>
    <hyperlink ref="C17" r:id="rId31" display="http://sd.stdq.com/plugin.php?id=rwjs_oa:supplier_view&amp;sup_id=24"/>
    <hyperlink ref="E17" r:id="rId32" display="http://sd.stdq.com/plugin.php?id=rwjs_oa:bom_raw_with_product_list&amp;raw_no=ZLJAA1007"/>
    <hyperlink ref="F17" r:id="rId33" display="http://sd.stdq.com/plugin.php?id=rwjs_oa:purchase_raw_price_detail&amp;raw_no=ZLJAA1007"/>
    <hyperlink ref="C18" r:id="rId34" display="http://sd.stdq.com/plugin.php?id=rwjs_oa:supplier_view&amp;sup_id=24"/>
    <hyperlink ref="E18" r:id="rId35" display="http://sd.stdq.com/plugin.php?id=rwjs_oa:bom_raw_with_product_list&amp;raw_no=ZLJAA1007"/>
    <hyperlink ref="F18" r:id="rId36" display="http://sd.stdq.com/plugin.php?id=rwjs_oa:purchase_raw_price_detail&amp;raw_no=ZLJAA1007"/>
    <hyperlink ref="D19" r:id="rId37" display="http://sd.stdq.com/plugin.php?id=rwjs_oa:purchase_raw_set&amp;purchase_no=DG21041558"/>
    <hyperlink ref="E19" r:id="rId38" display="http://sd.stdq.com/plugin.php?id=rwjs_oa:raw_order_list&amp;raw_no=KZQAA1002"/>
    <hyperlink ref="D20" r:id="rId39" display="http://sd.stdq.com/plugin.php?id=rwjs_oa:purchase_raw_set&amp;purchase_no=DG21041171"/>
    <hyperlink ref="E20" r:id="rId40" display="http://sd.stdq.com/plugin.php?id=rwjs_oa:raw_order_list&amp;raw_no=KZQAA1002"/>
    <hyperlink ref="D21" r:id="rId41" display="http://sd.stdq.com/plugin.php?id=rwjs_oa:purchase_raw_set&amp;purchase_no=DG21041099"/>
    <hyperlink ref="E21" r:id="rId42" display="http://sd.stdq.com/plugin.php?id=rwjs_oa:raw_order_list&amp;raw_no=KZQAA1002"/>
    <hyperlink ref="D22" r:id="rId43" display="http://oa.stdq.com/plugin.php?id=rwjs_oa:purchase_raw_set&amp;purchase_no=CG21041026"/>
    <hyperlink ref="E22" r:id="rId44" display="http://oa.stdq.com/plugin.php?id=rwjs_oa:bom_raw_with_product_list&amp;raw_no=AZFLA2899"/>
    <hyperlink ref="F22" r:id="rId45" display="http://oa.stdq.com/plugin.php?id=rwjs_oa:purchase_raw_price_detail&amp;raw_no=AZFLA2899"/>
    <hyperlink ref="D23" r:id="rId46" display="http://sd.stdq.com/plugin.php?id=rwjs_oa:purchase_raw_set&amp;purchase_no=DG21041711"/>
    <hyperlink ref="E23" r:id="rId47" display="http://sd.stdq.com/plugin.php?id=rwjs_oa:raw_order_list&amp;raw_no=5LGBA1002"/>
    <hyperlink ref="D24" r:id="rId48" display="http://sd.stdq.com/plugin.php?id=rwjs_oa:purchase_raw_set&amp;purchase_no=DG21041589"/>
    <hyperlink ref="E24" r:id="rId49" display="http://sd.stdq.com/plugin.php?id=rwjs_oa:raw_order_list&amp;raw_no=5LGBA1005"/>
    <hyperlink ref="D25" r:id="rId50" display="http://sd.stdq.com/plugin.php?id=rwjs_oa:purchase_raw_set&amp;purchase_no=DG21041314"/>
    <hyperlink ref="E25" r:id="rId51" display="http://sd.stdq.com/plugin.php?id=rwjs_oa:raw_order_list&amp;raw_no=5LGBA1006"/>
    <hyperlink ref="E26" r:id="rId52" display="http://sd.stdq.com/plugin.php?id=rwjs_oa:raw_order_list&amp;raw_no=KZQZJ1224"/>
    <hyperlink ref="D27" r:id="rId53" display="http://sd.stdq.com/plugin.php?id=rwjs_oa:purchase_raw_set&amp;purchase_no=DG21041474"/>
    <hyperlink ref="D29" r:id="rId54" display="http://sd.stdq.com/plugin.php?id=rwjs_oa:purchase_raw_set&amp;purchase_no=DG21041008"/>
    <hyperlink ref="F29" r:id="rId55" display="http://sd.stdq.com/plugin.php?id=rwjs_oa:purchase_raw_price_detail&amp;raw_no=BXGZT1004"/>
  </hyperlinks>
  <pageMargins left="0.7" right="0.7" top="0.75" bottom="0.75" header="0.3" footer="0.3"/>
  <pageSetup paperSize="9" orientation="portrait" horizontalDpi="0" verticalDpi="0" r:id="rId5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5"/>
  <sheetViews>
    <sheetView topLeftCell="A9" workbookViewId="0">
      <selection activeCell="M21" sqref="M21"/>
    </sheetView>
  </sheetViews>
  <sheetFormatPr defaultRowHeight="14.25" x14ac:dyDescent="0.2"/>
  <cols>
    <col min="2" max="2" width="14.875" customWidth="1"/>
    <col min="3" max="3" width="21.5" customWidth="1"/>
    <col min="4" max="4" width="12.25" bestFit="1" customWidth="1"/>
    <col min="7" max="7" width="23" customWidth="1"/>
    <col min="9" max="13" width="9.125" style="21" bestFit="1" customWidth="1"/>
    <col min="14" max="14" width="9.25" bestFit="1" customWidth="1"/>
    <col min="15" max="15" width="16.875" customWidth="1"/>
  </cols>
  <sheetData>
    <row r="2" spans="2:15" ht="20.25" x14ac:dyDescent="0.2">
      <c r="B2" s="48" t="s">
        <v>224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5" ht="16.5" x14ac:dyDescent="0.2">
      <c r="B3" s="11" t="s">
        <v>23</v>
      </c>
      <c r="C3" s="4" t="s">
        <v>22</v>
      </c>
      <c r="D3" s="4" t="s">
        <v>21</v>
      </c>
      <c r="E3" s="4" t="s">
        <v>20</v>
      </c>
      <c r="F3" s="4" t="s">
        <v>19</v>
      </c>
      <c r="G3" s="4" t="s">
        <v>18</v>
      </c>
      <c r="H3" s="5" t="s">
        <v>17</v>
      </c>
      <c r="I3" s="19" t="s">
        <v>16</v>
      </c>
      <c r="J3" s="19" t="s">
        <v>15</v>
      </c>
      <c r="K3" s="20" t="s">
        <v>14</v>
      </c>
      <c r="L3" s="20" t="s">
        <v>13</v>
      </c>
      <c r="M3" s="20" t="s">
        <v>12</v>
      </c>
      <c r="N3" s="1" t="s">
        <v>11</v>
      </c>
      <c r="O3" s="11" t="s">
        <v>10</v>
      </c>
    </row>
    <row r="4" spans="2:15" ht="57" x14ac:dyDescent="0.2">
      <c r="B4" s="11">
        <v>44322</v>
      </c>
      <c r="C4" s="16" t="s">
        <v>322</v>
      </c>
      <c r="D4" s="4" t="s">
        <v>321</v>
      </c>
      <c r="E4" s="4" t="s">
        <v>226</v>
      </c>
      <c r="F4" s="4" t="s">
        <v>41</v>
      </c>
      <c r="G4" s="4" t="s">
        <v>227</v>
      </c>
      <c r="H4" s="5" t="s">
        <v>220</v>
      </c>
      <c r="I4" s="19">
        <v>500</v>
      </c>
      <c r="J4" s="19">
        <v>3.2</v>
      </c>
      <c r="K4" s="20">
        <v>3.4</v>
      </c>
      <c r="L4" s="20">
        <f>J4-K4</f>
        <v>-0.19999999999999973</v>
      </c>
      <c r="M4" s="20">
        <f>L4*I4</f>
        <v>-99.999999999999872</v>
      </c>
      <c r="N4" s="1">
        <f>L4/K4</f>
        <v>-5.8823529411764629E-2</v>
      </c>
      <c r="O4" s="11"/>
    </row>
    <row r="5" spans="2:15" ht="42.75" x14ac:dyDescent="0.2">
      <c r="B5" s="11">
        <v>44322</v>
      </c>
      <c r="C5" s="16" t="s">
        <v>322</v>
      </c>
      <c r="D5" s="4" t="s">
        <v>494</v>
      </c>
      <c r="E5" s="4" t="s">
        <v>228</v>
      </c>
      <c r="F5" s="4" t="s">
        <v>41</v>
      </c>
      <c r="G5" s="4" t="s">
        <v>229</v>
      </c>
      <c r="H5" s="5" t="s">
        <v>220</v>
      </c>
      <c r="I5" s="19">
        <v>500</v>
      </c>
      <c r="J5" s="19">
        <v>2.8</v>
      </c>
      <c r="K5" s="20">
        <v>3.4</v>
      </c>
      <c r="L5" s="20">
        <f>J5-K5</f>
        <v>-0.60000000000000009</v>
      </c>
      <c r="M5" s="20">
        <f>L5*I5</f>
        <v>-300.00000000000006</v>
      </c>
      <c r="N5" s="1">
        <f>L5/K5</f>
        <v>-0.17647058823529416</v>
      </c>
      <c r="O5" s="11"/>
    </row>
    <row r="6" spans="2:15" ht="28.5" x14ac:dyDescent="0.2">
      <c r="B6" s="11">
        <v>44299</v>
      </c>
      <c r="C6" s="16" t="s">
        <v>495</v>
      </c>
      <c r="D6" s="4" t="s">
        <v>496</v>
      </c>
      <c r="E6" s="4" t="s">
        <v>230</v>
      </c>
      <c r="F6" s="4" t="s">
        <v>55</v>
      </c>
      <c r="G6" s="4" t="s">
        <v>231</v>
      </c>
      <c r="H6" s="5" t="s">
        <v>220</v>
      </c>
      <c r="I6" s="19">
        <v>1000</v>
      </c>
      <c r="J6" s="19">
        <v>0.08</v>
      </c>
      <c r="K6" s="20">
        <v>0.21</v>
      </c>
      <c r="L6" s="20">
        <f>J6-K6</f>
        <v>-0.13</v>
      </c>
      <c r="M6" s="20">
        <f>L6*I6</f>
        <v>-130</v>
      </c>
      <c r="N6" s="1">
        <f>L6/K6</f>
        <v>-0.61904761904761907</v>
      </c>
      <c r="O6" s="11"/>
    </row>
    <row r="7" spans="2:15" ht="16.5" x14ac:dyDescent="0.2">
      <c r="B7" s="11"/>
      <c r="C7" s="16" t="s">
        <v>323</v>
      </c>
      <c r="D7" s="4"/>
      <c r="E7" s="4"/>
      <c r="F7" s="4"/>
      <c r="G7" s="4"/>
      <c r="H7" s="5"/>
      <c r="I7" s="19"/>
      <c r="J7" s="19"/>
      <c r="K7" s="20"/>
      <c r="L7" s="20">
        <f t="shared" ref="L7:L13" si="0">J7-K7</f>
        <v>0</v>
      </c>
      <c r="M7" s="20">
        <f t="shared" ref="M7:M13" si="1">L7*I7</f>
        <v>0</v>
      </c>
      <c r="N7" s="1" t="e">
        <f t="shared" ref="N7:N13" si="2">L7/K7</f>
        <v>#DIV/0!</v>
      </c>
      <c r="O7" s="11"/>
    </row>
    <row r="8" spans="2:15" ht="28.5" x14ac:dyDescent="0.2">
      <c r="B8" s="11">
        <v>44322</v>
      </c>
      <c r="C8" s="16" t="s">
        <v>338</v>
      </c>
      <c r="D8" s="4" t="s">
        <v>324</v>
      </c>
      <c r="E8" s="4" t="s">
        <v>109</v>
      </c>
      <c r="F8" s="4" t="s">
        <v>108</v>
      </c>
      <c r="G8" s="4" t="s">
        <v>264</v>
      </c>
      <c r="H8" s="5" t="s">
        <v>512</v>
      </c>
      <c r="I8" s="19">
        <v>50</v>
      </c>
      <c r="J8" s="19">
        <v>105</v>
      </c>
      <c r="K8" s="20">
        <v>108</v>
      </c>
      <c r="L8" s="20">
        <f t="shared" si="0"/>
        <v>-3</v>
      </c>
      <c r="M8" s="20">
        <f t="shared" si="1"/>
        <v>-150</v>
      </c>
      <c r="N8" s="1">
        <f t="shared" si="2"/>
        <v>-2.7777777777777776E-2</v>
      </c>
      <c r="O8" s="11"/>
    </row>
    <row r="9" spans="2:15" ht="28.5" x14ac:dyDescent="0.2">
      <c r="B9" s="11">
        <v>44329</v>
      </c>
      <c r="C9" s="16" t="s">
        <v>497</v>
      </c>
      <c r="D9" s="4" t="s">
        <v>325</v>
      </c>
      <c r="E9" s="4" t="s">
        <v>163</v>
      </c>
      <c r="F9" s="4" t="s">
        <v>37</v>
      </c>
      <c r="G9" s="4" t="s">
        <v>162</v>
      </c>
      <c r="H9" s="5" t="s">
        <v>161</v>
      </c>
      <c r="I9" s="19">
        <v>29.16</v>
      </c>
      <c r="J9" s="19">
        <v>0</v>
      </c>
      <c r="K9" s="20">
        <v>72.36</v>
      </c>
      <c r="L9" s="20">
        <f t="shared" si="0"/>
        <v>-72.36</v>
      </c>
      <c r="M9" s="20">
        <f t="shared" si="1"/>
        <v>-2110.0176000000001</v>
      </c>
      <c r="N9" s="1">
        <f t="shared" si="2"/>
        <v>-1</v>
      </c>
      <c r="O9" s="11" t="s">
        <v>160</v>
      </c>
    </row>
    <row r="10" spans="2:15" ht="28.5" x14ac:dyDescent="0.2">
      <c r="B10" s="11">
        <v>44326</v>
      </c>
      <c r="C10" s="16" t="s">
        <v>498</v>
      </c>
      <c r="D10" s="4" t="s">
        <v>499</v>
      </c>
      <c r="E10" s="4" t="s">
        <v>163</v>
      </c>
      <c r="F10" s="4" t="s">
        <v>37</v>
      </c>
      <c r="G10" s="4" t="s">
        <v>162</v>
      </c>
      <c r="H10" s="5" t="s">
        <v>161</v>
      </c>
      <c r="I10" s="19">
        <v>29.16</v>
      </c>
      <c r="J10" s="19">
        <v>0</v>
      </c>
      <c r="K10" s="20">
        <v>72.36</v>
      </c>
      <c r="L10" s="20">
        <f t="shared" si="0"/>
        <v>-72.36</v>
      </c>
      <c r="M10" s="20">
        <f t="shared" si="1"/>
        <v>-2110.0176000000001</v>
      </c>
      <c r="N10" s="1">
        <f t="shared" si="2"/>
        <v>-1</v>
      </c>
      <c r="O10" s="11" t="s">
        <v>160</v>
      </c>
    </row>
    <row r="11" spans="2:15" ht="28.5" x14ac:dyDescent="0.2">
      <c r="B11" s="11">
        <v>44324</v>
      </c>
      <c r="C11" s="16" t="s">
        <v>498</v>
      </c>
      <c r="D11" s="4" t="s">
        <v>500</v>
      </c>
      <c r="E11" s="4" t="s">
        <v>163</v>
      </c>
      <c r="F11" s="4" t="s">
        <v>37</v>
      </c>
      <c r="G11" s="4" t="s">
        <v>162</v>
      </c>
      <c r="H11" s="5" t="s">
        <v>161</v>
      </c>
      <c r="I11" s="19">
        <v>29.16</v>
      </c>
      <c r="J11" s="19">
        <v>0</v>
      </c>
      <c r="K11" s="20">
        <v>72.36</v>
      </c>
      <c r="L11" s="20">
        <f t="shared" si="0"/>
        <v>-72.36</v>
      </c>
      <c r="M11" s="20">
        <f t="shared" si="1"/>
        <v>-2110.0176000000001</v>
      </c>
      <c r="N11" s="1">
        <f t="shared" si="2"/>
        <v>-1</v>
      </c>
      <c r="O11" s="11" t="s">
        <v>160</v>
      </c>
    </row>
    <row r="12" spans="2:15" ht="28.5" x14ac:dyDescent="0.2">
      <c r="B12" s="11">
        <v>44333</v>
      </c>
      <c r="C12" s="16" t="s">
        <v>501</v>
      </c>
      <c r="D12" s="4" t="s">
        <v>502</v>
      </c>
      <c r="E12" s="4" t="s">
        <v>271</v>
      </c>
      <c r="F12" s="4" t="s">
        <v>272</v>
      </c>
      <c r="G12" s="4" t="s">
        <v>273</v>
      </c>
      <c r="H12" s="5" t="s">
        <v>274</v>
      </c>
      <c r="I12" s="19">
        <v>10</v>
      </c>
      <c r="J12" s="19">
        <v>0</v>
      </c>
      <c r="K12" s="20">
        <v>503</v>
      </c>
      <c r="L12" s="20">
        <f t="shared" si="0"/>
        <v>-503</v>
      </c>
      <c r="M12" s="20">
        <f t="shared" si="1"/>
        <v>-5030</v>
      </c>
      <c r="N12" s="1">
        <f t="shared" si="2"/>
        <v>-1</v>
      </c>
      <c r="O12" s="11"/>
    </row>
    <row r="13" spans="2:15" ht="57" x14ac:dyDescent="0.2">
      <c r="B13" s="11">
        <v>44314</v>
      </c>
      <c r="C13" s="16" t="s">
        <v>503</v>
      </c>
      <c r="D13" s="4" t="s">
        <v>504</v>
      </c>
      <c r="E13" s="4" t="s">
        <v>279</v>
      </c>
      <c r="F13" s="4" t="s">
        <v>1</v>
      </c>
      <c r="G13" s="4" t="s">
        <v>280</v>
      </c>
      <c r="H13" s="5" t="s">
        <v>281</v>
      </c>
      <c r="I13" s="19">
        <v>350</v>
      </c>
      <c r="J13" s="19">
        <v>224</v>
      </c>
      <c r="K13" s="20">
        <v>232</v>
      </c>
      <c r="L13" s="20">
        <f t="shared" si="0"/>
        <v>-8</v>
      </c>
      <c r="M13" s="20">
        <f t="shared" si="1"/>
        <v>-2800</v>
      </c>
      <c r="N13" s="1">
        <f t="shared" si="2"/>
        <v>-3.4482758620689655E-2</v>
      </c>
      <c r="O13" s="11"/>
    </row>
    <row r="14" spans="2:15" ht="28.5" x14ac:dyDescent="0.2">
      <c r="B14" s="11">
        <v>44341</v>
      </c>
      <c r="C14" s="16" t="s">
        <v>313</v>
      </c>
      <c r="D14" s="4" t="s">
        <v>326</v>
      </c>
      <c r="E14" s="4" t="s">
        <v>291</v>
      </c>
      <c r="F14" s="4" t="s">
        <v>292</v>
      </c>
      <c r="G14" s="4" t="s">
        <v>293</v>
      </c>
      <c r="H14" s="5" t="s">
        <v>281</v>
      </c>
      <c r="I14" s="19">
        <v>2</v>
      </c>
      <c r="J14" s="19">
        <v>996</v>
      </c>
      <c r="K14" s="20">
        <v>1070</v>
      </c>
      <c r="L14" s="20">
        <f>J14-K14</f>
        <v>-74</v>
      </c>
      <c r="M14" s="20">
        <f>L14*I14</f>
        <v>-148</v>
      </c>
      <c r="N14" s="1">
        <f>L14/K14</f>
        <v>-6.9158878504672894E-2</v>
      </c>
      <c r="O14" s="11"/>
    </row>
    <row r="15" spans="2:15" ht="28.5" x14ac:dyDescent="0.2">
      <c r="B15" s="11">
        <v>44322</v>
      </c>
      <c r="C15" s="16" t="s">
        <v>505</v>
      </c>
      <c r="D15" s="4" t="s">
        <v>324</v>
      </c>
      <c r="E15" s="4" t="s">
        <v>109</v>
      </c>
      <c r="F15" s="4" t="s">
        <v>108</v>
      </c>
      <c r="G15" s="4" t="s">
        <v>264</v>
      </c>
      <c r="H15" s="5" t="s">
        <v>139</v>
      </c>
      <c r="I15" s="19">
        <v>50</v>
      </c>
      <c r="J15" s="19">
        <v>105</v>
      </c>
      <c r="K15" s="20">
        <v>108</v>
      </c>
      <c r="L15" s="20">
        <f t="shared" ref="L15:L19" si="3">J15-K15</f>
        <v>-3</v>
      </c>
      <c r="M15" s="20">
        <f t="shared" ref="M15:M16" si="4">L15*I15</f>
        <v>-150</v>
      </c>
      <c r="N15" s="1">
        <f t="shared" ref="N15:N19" si="5">L15/K15</f>
        <v>-2.7777777777777776E-2</v>
      </c>
      <c r="O15" s="11"/>
    </row>
    <row r="16" spans="2:15" ht="28.5" x14ac:dyDescent="0.2">
      <c r="B16" s="11">
        <v>44333</v>
      </c>
      <c r="C16" s="16"/>
      <c r="D16" s="4" t="s">
        <v>506</v>
      </c>
      <c r="E16" s="4" t="s">
        <v>380</v>
      </c>
      <c r="F16" s="4" t="s">
        <v>238</v>
      </c>
      <c r="G16" s="4" t="s">
        <v>237</v>
      </c>
      <c r="H16" s="5" t="s">
        <v>139</v>
      </c>
      <c r="I16" s="19">
        <v>2</v>
      </c>
      <c r="J16" s="19">
        <v>3710</v>
      </c>
      <c r="K16" s="20">
        <v>3750</v>
      </c>
      <c r="L16" s="20">
        <f t="shared" si="3"/>
        <v>-40</v>
      </c>
      <c r="M16" s="20">
        <f t="shared" si="4"/>
        <v>-80</v>
      </c>
      <c r="N16" s="1">
        <f t="shared" si="5"/>
        <v>-1.0666666666666666E-2</v>
      </c>
      <c r="O16" s="11"/>
    </row>
    <row r="17" spans="2:15" ht="28.5" x14ac:dyDescent="0.2">
      <c r="B17" s="11">
        <v>44335</v>
      </c>
      <c r="C17" s="16" t="s">
        <v>507</v>
      </c>
      <c r="D17" s="4" t="s">
        <v>508</v>
      </c>
      <c r="E17" s="4" t="s">
        <v>443</v>
      </c>
      <c r="F17" s="4" t="s">
        <v>444</v>
      </c>
      <c r="G17" s="4" t="s">
        <v>445</v>
      </c>
      <c r="H17" s="5" t="s">
        <v>479</v>
      </c>
      <c r="I17" s="19">
        <v>500</v>
      </c>
      <c r="J17" s="19">
        <v>2.5499999999999998</v>
      </c>
      <c r="K17" s="20">
        <v>2.78</v>
      </c>
      <c r="L17" s="20">
        <f t="shared" si="3"/>
        <v>-0.22999999999999998</v>
      </c>
      <c r="M17" s="20">
        <f>L17*I17</f>
        <v>-114.99999999999999</v>
      </c>
      <c r="N17" s="1">
        <f t="shared" si="5"/>
        <v>-8.2733812949640287E-2</v>
      </c>
      <c r="O17" s="11"/>
    </row>
    <row r="18" spans="2:15" ht="28.5" x14ac:dyDescent="0.2">
      <c r="B18" s="11">
        <v>44328</v>
      </c>
      <c r="C18" s="16" t="s">
        <v>509</v>
      </c>
      <c r="D18" s="4" t="s">
        <v>510</v>
      </c>
      <c r="E18" s="4" t="s">
        <v>472</v>
      </c>
      <c r="F18" s="4" t="s">
        <v>473</v>
      </c>
      <c r="G18" s="4" t="s">
        <v>474</v>
      </c>
      <c r="H18" s="5" t="s">
        <v>479</v>
      </c>
      <c r="I18" s="19">
        <v>1000</v>
      </c>
      <c r="J18" s="19">
        <v>0.65</v>
      </c>
      <c r="K18" s="20">
        <v>0.79</v>
      </c>
      <c r="L18" s="20">
        <f t="shared" si="3"/>
        <v>-0.14000000000000001</v>
      </c>
      <c r="M18" s="20">
        <f>L18*I18</f>
        <v>-140</v>
      </c>
      <c r="N18" s="1">
        <f t="shared" si="5"/>
        <v>-0.17721518987341772</v>
      </c>
      <c r="O18" s="11"/>
    </row>
    <row r="19" spans="2:15" ht="28.5" x14ac:dyDescent="0.2">
      <c r="B19" s="11">
        <v>44328</v>
      </c>
      <c r="C19" s="16" t="s">
        <v>511</v>
      </c>
      <c r="D19" s="4" t="s">
        <v>510</v>
      </c>
      <c r="E19" s="4" t="s">
        <v>477</v>
      </c>
      <c r="F19" s="4" t="s">
        <v>473</v>
      </c>
      <c r="G19" s="4" t="s">
        <v>478</v>
      </c>
      <c r="H19" s="5" t="s">
        <v>479</v>
      </c>
      <c r="I19" s="19">
        <v>500</v>
      </c>
      <c r="J19" s="19">
        <v>0.8</v>
      </c>
      <c r="K19" s="20">
        <v>1.5</v>
      </c>
      <c r="L19" s="20">
        <f t="shared" si="3"/>
        <v>-0.7</v>
      </c>
      <c r="M19" s="20">
        <f>L19*I19</f>
        <v>-350</v>
      </c>
      <c r="N19" s="1">
        <f t="shared" si="5"/>
        <v>-0.46666666666666662</v>
      </c>
      <c r="O19" s="11"/>
    </row>
    <row r="20" spans="2:15" ht="26.25" customHeight="1" x14ac:dyDescent="0.2">
      <c r="B20" s="15"/>
      <c r="M20" s="22">
        <f>SUM(M4:M19)</f>
        <v>-15823.052800000001</v>
      </c>
    </row>
    <row r="21" spans="2:15" x14ac:dyDescent="0.2">
      <c r="B21" s="15"/>
    </row>
    <row r="22" spans="2:15" x14ac:dyDescent="0.2">
      <c r="B22" s="15"/>
    </row>
    <row r="23" spans="2:15" x14ac:dyDescent="0.2">
      <c r="B23" s="15"/>
    </row>
    <row r="24" spans="2:15" x14ac:dyDescent="0.2">
      <c r="B24" s="15"/>
    </row>
    <row r="25" spans="2:15" x14ac:dyDescent="0.2">
      <c r="B25" s="15"/>
    </row>
  </sheetData>
  <mergeCells count="1">
    <mergeCell ref="B2:O2"/>
  </mergeCells>
  <phoneticPr fontId="17" type="noConversion"/>
  <hyperlinks>
    <hyperlink ref="E4" r:id="rId1" display="http://sd.stdq.com/plugin.php?id=rwjs_oa:bom_raw_with_product_list&amp;raw_no=BQAAA1238"/>
    <hyperlink ref="F4" r:id="rId2" display="http://sd.stdq.com/plugin.php?id=rwjs_oa:purchase_raw_price_detail&amp;raw_no=BQAAA1238"/>
    <hyperlink ref="E5" r:id="rId3" display="http://sd.stdq.com/plugin.php?id=rwjs_oa:bom_raw_with_product_list&amp;raw_no=BQAAA1239"/>
    <hyperlink ref="F5" r:id="rId4" display="http://sd.stdq.com/plugin.php?id=rwjs_oa:purchase_raw_price_detail&amp;raw_no=BQAAA1239"/>
    <hyperlink ref="E6" r:id="rId5" display="http://sd.stdq.com/plugin.php?id=rwjs_oa:bom_raw_with_product_list&amp;raw_no=GYJSB1003"/>
    <hyperlink ref="F6" r:id="rId6" display="http://sd.stdq.com/plugin.php?id=rwjs_oa:purchase_raw_price_detail&amp;raw_no=GYJSB1003"/>
    <hyperlink ref="D8" r:id="rId7" display="http://sd.stdq.com/plugin.php?id=rwjs_oa:purchase_raw_set&amp;purchase_no=DG21051018"/>
    <hyperlink ref="E8" r:id="rId8" display="http://sd.stdq.com/plugin.php?id=rwjs_oa:raw_order_list&amp;raw_no=KZQAA1002"/>
    <hyperlink ref="E9" r:id="rId9" display="http://oa.stdq.com/plugin.php?id=rwjs_oa:bom_raw_with_product_list&amp;raw_no=AZFLA2899"/>
    <hyperlink ref="F9" r:id="rId10" display="http://oa.stdq.com/plugin.php?id=rwjs_oa:purchase_raw_price_detail&amp;raw_no=AZFLA2899"/>
    <hyperlink ref="D9" r:id="rId11" display="http://oa.stdq.com/plugin.php?id=rwjs_oa:purchase_raw_set&amp;purchase_no=CG21051036"/>
    <hyperlink ref="D10" r:id="rId12" display="http://oa.stdq.com/plugin.php?id=rwjs_oa:purchase_raw_set&amp;purchase_no=CG21051021"/>
    <hyperlink ref="D11" r:id="rId13" display="http://oa.stdq.com/plugin.php?id=rwjs_oa:purchase_raw_set&amp;purchase_no=CG21051018"/>
    <hyperlink ref="E10" r:id="rId14" display="http://oa.stdq.com/plugin.php?id=rwjs_oa:bom_raw_with_product_list&amp;raw_no=AZFLA2899"/>
    <hyperlink ref="F10" r:id="rId15" display="http://oa.stdq.com/plugin.php?id=rwjs_oa:purchase_raw_price_detail&amp;raw_no=AZFLA2899"/>
    <hyperlink ref="E11" r:id="rId16" display="http://oa.stdq.com/plugin.php?id=rwjs_oa:bom_raw_with_product_list&amp;raw_no=AZFLA2899"/>
    <hyperlink ref="F11" r:id="rId17" display="http://oa.stdq.com/plugin.php?id=rwjs_oa:purchase_raw_price_detail&amp;raw_no=AZFLA2899"/>
    <hyperlink ref="E12" r:id="rId18" display="http://sd.stdq.com/plugin.php?id=rwjs_oa:bom_raw_with_product_list&amp;raw_no=KZQZJ1224"/>
    <hyperlink ref="F12" r:id="rId19" display="http://sd.stdq.com/plugin.php?id=rwjs_oa:purchase_raw_price_detail&amp;raw_no=KZQZJ1224"/>
    <hyperlink ref="E13" r:id="rId20" display="http://sd.stdq.com/plugin.php?id=rwjs_oa:bom_raw_with_product_list&amp;raw_no=QRJHQ1118"/>
    <hyperlink ref="F13" r:id="rId21" display="http://sd.stdq.com/plugin.php?id=rwjs_oa:purchase_raw_price_detail&amp;raw_no=QRJHQ1118"/>
    <hyperlink ref="D13" r:id="rId22" display="http://sd.stdq.com/plugin.php?id=rwjs_oa:purchase_raw_set&amp;purchase_no=DG21041474"/>
    <hyperlink ref="E14" r:id="rId23" display="http://sd.stdq.com/plugin.php?id=rwjs_oa:raw_order_list&amp;raw_no=MNLMK1029"/>
    <hyperlink ref="C14" r:id="rId24" display="http://sd.stdq.com/plugin.php?id=rwjs_oa:supplier_view&amp;sup_id=1843"/>
    <hyperlink ref="D14" r:id="rId25" display="http://sd.stdq.com/plugin.php?id=rwjs_oa:purchase_raw_set&amp;purchase_no=DG21051438"/>
    <hyperlink ref="E15" r:id="rId26" display="http://sd.stdq.com/plugin.php?id=rwjs_oa:raw_order_list&amp;raw_no=KZQAA1002"/>
    <hyperlink ref="D15" r:id="rId27" display="http://sd.stdq.com/plugin.php?id=rwjs_oa:purchase_raw_set&amp;purchase_no=DG21051018"/>
    <hyperlink ref="E16" r:id="rId28" display="http://sd.stdq.com/plugin.php?id=rwjs_oa:raw_order_list&amp;raw_no=GLYSJ1030"/>
    <hyperlink ref="F17" r:id="rId29" display="http://sd.stdq.com/plugin.php?id=rwjs_oa:purchase_raw_price_detail&amp;raw_no=BXGZT1004"/>
    <hyperlink ref="D17" r:id="rId30" display="http://sd.stdq.com/plugin.php?id=rwjs_oa:purchase_raw_set&amp;purchase_no=DG21051313"/>
    <hyperlink ref="D18" r:id="rId31" display="http://sd.stdq.com/plugin.php?id=rwjs_oa:purchase_raw_set&amp;purchase_no=DG21051157"/>
    <hyperlink ref="F18" r:id="rId32" display="http://sd.stdq.com/plugin.php?id=rwjs_oa:purchase_raw_price_detail&amp;raw_no=ZTTFM1007"/>
    <hyperlink ref="D19" r:id="rId33" display="http://sd.stdq.com/plugin.php?id=rwjs_oa:purchase_raw_set&amp;purchase_no=DG21051157"/>
    <hyperlink ref="F19" r:id="rId34" display="http://sd.stdq.com/plugin.php?id=rwjs_oa:purchase_raw_price_detail&amp;raw_no=ZTTFM1009"/>
  </hyperlinks>
  <pageMargins left="0.7" right="0.7" top="0.75" bottom="0.75" header="0.3" footer="0.3"/>
  <pageSetup paperSize="9" orientation="portrait" horizontalDpi="0" verticalDpi="0" r:id="rId35"/>
  <ignoredErrors>
    <ignoredError sqref="N7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Q49"/>
  <sheetViews>
    <sheetView topLeftCell="A46" workbookViewId="0">
      <selection activeCell="A49" sqref="A49:XFD52"/>
    </sheetView>
  </sheetViews>
  <sheetFormatPr defaultRowHeight="37.5" customHeight="1" x14ac:dyDescent="0.2"/>
  <cols>
    <col min="1" max="1" width="9" style="21"/>
    <col min="2" max="2" width="14.875" style="21" customWidth="1"/>
    <col min="3" max="3" width="21.5" style="21" customWidth="1"/>
    <col min="4" max="4" width="12.25" style="21" bestFit="1" customWidth="1"/>
    <col min="5" max="6" width="9" style="21"/>
    <col min="7" max="7" width="23" style="21" customWidth="1"/>
    <col min="8" max="9" width="9" style="21"/>
    <col min="10" max="10" width="10.875" style="21" bestFit="1" customWidth="1"/>
    <col min="11" max="11" width="10.625" style="21" bestFit="1" customWidth="1"/>
    <col min="12" max="14" width="9" style="21"/>
    <col min="15" max="15" width="16.875" style="21" customWidth="1"/>
    <col min="16" max="16384" width="9" style="21"/>
  </cols>
  <sheetData>
    <row r="1" spans="2:17" ht="37.5" customHeight="1" x14ac:dyDescent="0.2">
      <c r="B1" s="50" t="s">
        <v>282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2:17" ht="37.5" customHeight="1" x14ac:dyDescent="0.2">
      <c r="B2" s="23" t="s">
        <v>23</v>
      </c>
      <c r="C2" s="19" t="s">
        <v>22</v>
      </c>
      <c r="D2" s="19" t="s">
        <v>21</v>
      </c>
      <c r="E2" s="19" t="s">
        <v>20</v>
      </c>
      <c r="F2" s="19" t="s">
        <v>19</v>
      </c>
      <c r="G2" s="19" t="s">
        <v>18</v>
      </c>
      <c r="H2" s="24" t="s">
        <v>17</v>
      </c>
      <c r="I2" s="19" t="s">
        <v>16</v>
      </c>
      <c r="J2" s="19" t="s">
        <v>15</v>
      </c>
      <c r="K2" s="20" t="s">
        <v>14</v>
      </c>
      <c r="L2" s="20" t="s">
        <v>13</v>
      </c>
      <c r="M2" s="20" t="s">
        <v>12</v>
      </c>
      <c r="N2" s="20" t="s">
        <v>11</v>
      </c>
      <c r="O2" s="23" t="s">
        <v>10</v>
      </c>
    </row>
    <row r="3" spans="2:17" ht="37.5" customHeight="1" x14ac:dyDescent="0.2">
      <c r="B3" s="35">
        <v>44348</v>
      </c>
      <c r="C3" s="19" t="s">
        <v>308</v>
      </c>
      <c r="D3" s="19" t="s">
        <v>309</v>
      </c>
      <c r="E3" s="19" t="s">
        <v>279</v>
      </c>
      <c r="F3" s="19" t="s">
        <v>1</v>
      </c>
      <c r="G3" s="19" t="s">
        <v>280</v>
      </c>
      <c r="H3" s="24" t="s">
        <v>310</v>
      </c>
      <c r="I3" s="19">
        <v>760</v>
      </c>
      <c r="J3" s="19">
        <v>224</v>
      </c>
      <c r="K3" s="20">
        <v>232</v>
      </c>
      <c r="L3" s="20">
        <f t="shared" ref="L3:L5" si="0">J3-K3</f>
        <v>-8</v>
      </c>
      <c r="M3" s="20">
        <f t="shared" ref="M3:M5" si="1">L3*I3</f>
        <v>-6080</v>
      </c>
      <c r="N3" s="20">
        <f t="shared" ref="N3:N5" si="2">L3/K3</f>
        <v>-3.4482758620689655E-2</v>
      </c>
      <c r="O3" s="23"/>
    </row>
    <row r="4" spans="2:17" ht="37.5" customHeight="1" x14ac:dyDescent="0.2">
      <c r="B4" s="35">
        <v>44348</v>
      </c>
      <c r="C4" s="19" t="s">
        <v>311</v>
      </c>
      <c r="D4" s="19" t="s">
        <v>258</v>
      </c>
      <c r="E4" s="19" t="s">
        <v>205</v>
      </c>
      <c r="F4" s="19" t="s">
        <v>206</v>
      </c>
      <c r="G4" s="19" t="s">
        <v>207</v>
      </c>
      <c r="H4" s="24" t="s">
        <v>312</v>
      </c>
      <c r="I4" s="19">
        <v>760</v>
      </c>
      <c r="J4" s="19">
        <v>37</v>
      </c>
      <c r="K4" s="20">
        <v>39</v>
      </c>
      <c r="L4" s="20">
        <f t="shared" si="0"/>
        <v>-2</v>
      </c>
      <c r="M4" s="20">
        <f t="shared" si="1"/>
        <v>-1520</v>
      </c>
      <c r="N4" s="20">
        <f t="shared" si="2"/>
        <v>-5.128205128205128E-2</v>
      </c>
      <c r="O4" s="23"/>
    </row>
    <row r="5" spans="2:17" ht="37.5" customHeight="1" x14ac:dyDescent="0.2">
      <c r="B5" s="35">
        <v>44348</v>
      </c>
      <c r="C5" s="19" t="s">
        <v>257</v>
      </c>
      <c r="D5" s="19" t="s">
        <v>258</v>
      </c>
      <c r="E5" s="19" t="s">
        <v>211</v>
      </c>
      <c r="F5" s="19" t="s">
        <v>212</v>
      </c>
      <c r="G5" s="19" t="s">
        <v>213</v>
      </c>
      <c r="H5" s="24" t="s">
        <v>259</v>
      </c>
      <c r="I5" s="19">
        <v>757</v>
      </c>
      <c r="J5" s="19">
        <v>30.5</v>
      </c>
      <c r="K5" s="20">
        <v>32</v>
      </c>
      <c r="L5" s="20">
        <f t="shared" si="0"/>
        <v>-1.5</v>
      </c>
      <c r="M5" s="20">
        <f t="shared" si="1"/>
        <v>-1135.5</v>
      </c>
      <c r="N5" s="20">
        <f t="shared" si="2"/>
        <v>-4.6875E-2</v>
      </c>
      <c r="O5" s="23"/>
    </row>
    <row r="6" spans="2:17" ht="37.5" customHeight="1" x14ac:dyDescent="0.2">
      <c r="B6" s="35">
        <v>44352</v>
      </c>
      <c r="C6" s="19" t="s">
        <v>313</v>
      </c>
      <c r="D6" s="19" t="s">
        <v>354</v>
      </c>
      <c r="E6" s="19" t="s">
        <v>283</v>
      </c>
      <c r="F6" s="19" t="s">
        <v>284</v>
      </c>
      <c r="G6" s="19" t="s">
        <v>285</v>
      </c>
      <c r="H6" s="24" t="s">
        <v>261</v>
      </c>
      <c r="I6" s="19">
        <v>2</v>
      </c>
      <c r="J6" s="19">
        <v>890</v>
      </c>
      <c r="K6" s="20">
        <v>920</v>
      </c>
      <c r="L6" s="20">
        <f t="shared" ref="L6:L18" si="3">J6-K6</f>
        <v>-30</v>
      </c>
      <c r="M6" s="20">
        <f t="shared" ref="M6:M18" si="4">L6*I6</f>
        <v>-60</v>
      </c>
      <c r="N6" s="20">
        <f t="shared" ref="N6:N18" si="5">L6/K6</f>
        <v>-3.2608695652173912E-2</v>
      </c>
      <c r="O6" s="23"/>
    </row>
    <row r="7" spans="2:17" ht="37.5" customHeight="1" x14ac:dyDescent="0.2">
      <c r="B7" s="35">
        <v>44352</v>
      </c>
      <c r="C7" s="19" t="s">
        <v>315</v>
      </c>
      <c r="D7" s="19" t="s">
        <v>314</v>
      </c>
      <c r="E7" s="19" t="s">
        <v>286</v>
      </c>
      <c r="F7" s="19" t="s">
        <v>287</v>
      </c>
      <c r="G7" s="19" t="s">
        <v>288</v>
      </c>
      <c r="H7" s="24" t="s">
        <v>316</v>
      </c>
      <c r="I7" s="19">
        <v>4</v>
      </c>
      <c r="J7" s="19">
        <v>428</v>
      </c>
      <c r="K7" s="20">
        <v>467</v>
      </c>
      <c r="L7" s="20">
        <f t="shared" si="3"/>
        <v>-39</v>
      </c>
      <c r="M7" s="20">
        <f t="shared" si="4"/>
        <v>-156</v>
      </c>
      <c r="N7" s="20">
        <f t="shared" si="5"/>
        <v>-8.3511777301927201E-2</v>
      </c>
      <c r="O7" s="23"/>
    </row>
    <row r="8" spans="2:17" ht="37.5" customHeight="1" x14ac:dyDescent="0.2">
      <c r="B8" s="35">
        <v>44352</v>
      </c>
      <c r="C8" s="19" t="s">
        <v>315</v>
      </c>
      <c r="D8" s="19" t="s">
        <v>317</v>
      </c>
      <c r="E8" s="19" t="s">
        <v>289</v>
      </c>
      <c r="F8" s="19" t="s">
        <v>287</v>
      </c>
      <c r="G8" s="19" t="s">
        <v>290</v>
      </c>
      <c r="H8" s="24" t="s">
        <v>316</v>
      </c>
      <c r="I8" s="19">
        <v>2</v>
      </c>
      <c r="J8" s="19">
        <v>528</v>
      </c>
      <c r="K8" s="20">
        <v>570</v>
      </c>
      <c r="L8" s="20">
        <f t="shared" si="3"/>
        <v>-42</v>
      </c>
      <c r="M8" s="20">
        <f t="shared" si="4"/>
        <v>-84</v>
      </c>
      <c r="N8" s="20">
        <f t="shared" si="5"/>
        <v>-7.3684210526315783E-2</v>
      </c>
      <c r="O8" s="23"/>
    </row>
    <row r="9" spans="2:17" ht="37.5" customHeight="1" x14ac:dyDescent="0.2">
      <c r="B9" s="35">
        <v>44352</v>
      </c>
      <c r="C9" s="19" t="s">
        <v>315</v>
      </c>
      <c r="D9" s="19" t="s">
        <v>317</v>
      </c>
      <c r="E9" s="19" t="s">
        <v>291</v>
      </c>
      <c r="F9" s="19" t="s">
        <v>292</v>
      </c>
      <c r="G9" s="19" t="s">
        <v>293</v>
      </c>
      <c r="H9" s="24" t="s">
        <v>316</v>
      </c>
      <c r="I9" s="19">
        <v>2</v>
      </c>
      <c r="J9" s="19">
        <v>996</v>
      </c>
      <c r="K9" s="20">
        <v>1070</v>
      </c>
      <c r="L9" s="20">
        <f t="shared" si="3"/>
        <v>-74</v>
      </c>
      <c r="M9" s="20">
        <f t="shared" si="4"/>
        <v>-148</v>
      </c>
      <c r="N9" s="20">
        <f t="shared" si="5"/>
        <v>-6.9158878504672894E-2</v>
      </c>
      <c r="O9" s="23"/>
    </row>
    <row r="10" spans="2:17" ht="37.5" customHeight="1" x14ac:dyDescent="0.2">
      <c r="B10" s="35">
        <v>44352</v>
      </c>
      <c r="C10" s="19" t="s">
        <v>315</v>
      </c>
      <c r="D10" s="19" t="s">
        <v>318</v>
      </c>
      <c r="E10" s="19" t="s">
        <v>294</v>
      </c>
      <c r="F10" s="19" t="s">
        <v>295</v>
      </c>
      <c r="G10" s="19" t="s">
        <v>296</v>
      </c>
      <c r="H10" s="24" t="s">
        <v>316</v>
      </c>
      <c r="I10" s="19">
        <v>2</v>
      </c>
      <c r="J10" s="19">
        <v>1276</v>
      </c>
      <c r="K10" s="20">
        <v>1390</v>
      </c>
      <c r="L10" s="20">
        <f t="shared" si="3"/>
        <v>-114</v>
      </c>
      <c r="M10" s="20">
        <f t="shared" si="4"/>
        <v>-228</v>
      </c>
      <c r="N10" s="20">
        <f t="shared" si="5"/>
        <v>-8.2014388489208639E-2</v>
      </c>
      <c r="O10" s="23"/>
    </row>
    <row r="11" spans="2:17" ht="37.5" customHeight="1" x14ac:dyDescent="0.2">
      <c r="B11" s="35">
        <v>44352</v>
      </c>
      <c r="C11" s="19" t="s">
        <v>315</v>
      </c>
      <c r="D11" s="19" t="s">
        <v>314</v>
      </c>
      <c r="E11" s="19" t="s">
        <v>297</v>
      </c>
      <c r="F11" s="19" t="s">
        <v>287</v>
      </c>
      <c r="G11" s="19" t="s">
        <v>298</v>
      </c>
      <c r="H11" s="24" t="s">
        <v>316</v>
      </c>
      <c r="I11" s="19">
        <v>1</v>
      </c>
      <c r="J11" s="19">
        <v>220</v>
      </c>
      <c r="K11" s="20">
        <v>234</v>
      </c>
      <c r="L11" s="20">
        <f t="shared" si="3"/>
        <v>-14</v>
      </c>
      <c r="M11" s="20">
        <f t="shared" si="4"/>
        <v>-14</v>
      </c>
      <c r="N11" s="20">
        <f t="shared" si="5"/>
        <v>-5.9829059829059832E-2</v>
      </c>
      <c r="O11" s="23"/>
    </row>
    <row r="12" spans="2:17" ht="37.5" customHeight="1" x14ac:dyDescent="0.2">
      <c r="B12" s="35">
        <v>44368</v>
      </c>
      <c r="C12" s="19" t="s">
        <v>315</v>
      </c>
      <c r="D12" s="19" t="s">
        <v>319</v>
      </c>
      <c r="E12" s="19" t="s">
        <v>299</v>
      </c>
      <c r="F12" s="19" t="s">
        <v>292</v>
      </c>
      <c r="G12" s="19" t="s">
        <v>300</v>
      </c>
      <c r="H12" s="24" t="s">
        <v>316</v>
      </c>
      <c r="I12" s="19">
        <v>1</v>
      </c>
      <c r="J12" s="19">
        <v>467</v>
      </c>
      <c r="K12" s="20">
        <v>500</v>
      </c>
      <c r="L12" s="20">
        <f t="shared" si="3"/>
        <v>-33</v>
      </c>
      <c r="M12" s="20">
        <f t="shared" si="4"/>
        <v>-33</v>
      </c>
      <c r="N12" s="20">
        <f t="shared" si="5"/>
        <v>-6.6000000000000003E-2</v>
      </c>
      <c r="O12" s="23"/>
      <c r="P12" s="25"/>
      <c r="Q12" s="26"/>
    </row>
    <row r="13" spans="2:17" ht="37.5" customHeight="1" x14ac:dyDescent="0.2">
      <c r="B13" s="35">
        <v>44368</v>
      </c>
      <c r="C13" s="19" t="s">
        <v>315</v>
      </c>
      <c r="D13" s="19" t="s">
        <v>319</v>
      </c>
      <c r="E13" s="19" t="s">
        <v>301</v>
      </c>
      <c r="F13" s="19" t="s">
        <v>302</v>
      </c>
      <c r="G13" s="19" t="s">
        <v>303</v>
      </c>
      <c r="H13" s="24" t="s">
        <v>316</v>
      </c>
      <c r="I13" s="19">
        <v>1</v>
      </c>
      <c r="J13" s="19">
        <v>450</v>
      </c>
      <c r="K13" s="20">
        <v>488</v>
      </c>
      <c r="L13" s="20">
        <f t="shared" si="3"/>
        <v>-38</v>
      </c>
      <c r="M13" s="20">
        <f t="shared" si="4"/>
        <v>-38</v>
      </c>
      <c r="N13" s="20">
        <f t="shared" si="5"/>
        <v>-7.7868852459016397E-2</v>
      </c>
      <c r="O13" s="23"/>
      <c r="P13" s="25"/>
      <c r="Q13" s="26"/>
    </row>
    <row r="14" spans="2:17" ht="37.5" customHeight="1" x14ac:dyDescent="0.2">
      <c r="B14" s="35">
        <v>44368</v>
      </c>
      <c r="C14" s="19" t="s">
        <v>315</v>
      </c>
      <c r="D14" s="19" t="s">
        <v>319</v>
      </c>
      <c r="E14" s="19" t="s">
        <v>297</v>
      </c>
      <c r="F14" s="19" t="s">
        <v>287</v>
      </c>
      <c r="G14" s="19" t="s">
        <v>298</v>
      </c>
      <c r="H14" s="24" t="s">
        <v>316</v>
      </c>
      <c r="I14" s="19">
        <v>1</v>
      </c>
      <c r="J14" s="19">
        <v>528</v>
      </c>
      <c r="K14" s="20">
        <v>570</v>
      </c>
      <c r="L14" s="20">
        <f t="shared" si="3"/>
        <v>-42</v>
      </c>
      <c r="M14" s="20">
        <f t="shared" si="4"/>
        <v>-42</v>
      </c>
      <c r="N14" s="20">
        <f t="shared" si="5"/>
        <v>-7.3684210526315783E-2</v>
      </c>
      <c r="O14" s="23"/>
      <c r="P14" s="25"/>
      <c r="Q14" s="26"/>
    </row>
    <row r="15" spans="2:17" ht="37.5" customHeight="1" x14ac:dyDescent="0.2">
      <c r="B15" s="35">
        <v>44368</v>
      </c>
      <c r="C15" s="19" t="s">
        <v>315</v>
      </c>
      <c r="D15" s="19" t="s">
        <v>330</v>
      </c>
      <c r="E15" s="19" t="s">
        <v>304</v>
      </c>
      <c r="F15" s="19" t="s">
        <v>284</v>
      </c>
      <c r="G15" s="19" t="s">
        <v>305</v>
      </c>
      <c r="H15" s="24" t="s">
        <v>316</v>
      </c>
      <c r="I15" s="19">
        <v>1</v>
      </c>
      <c r="J15" s="19">
        <v>634</v>
      </c>
      <c r="K15" s="20">
        <v>690</v>
      </c>
      <c r="L15" s="20">
        <f t="shared" si="3"/>
        <v>-56</v>
      </c>
      <c r="M15" s="20">
        <f t="shared" si="4"/>
        <v>-56</v>
      </c>
      <c r="N15" s="20">
        <f t="shared" si="5"/>
        <v>-8.1159420289855067E-2</v>
      </c>
      <c r="O15" s="23"/>
    </row>
    <row r="16" spans="2:17" ht="37.5" customHeight="1" x14ac:dyDescent="0.2">
      <c r="B16" s="35">
        <v>44368</v>
      </c>
      <c r="C16" s="19" t="s">
        <v>315</v>
      </c>
      <c r="D16" s="19" t="s">
        <v>320</v>
      </c>
      <c r="E16" s="19" t="s">
        <v>306</v>
      </c>
      <c r="F16" s="19" t="s">
        <v>284</v>
      </c>
      <c r="G16" s="19" t="s">
        <v>307</v>
      </c>
      <c r="H16" s="24" t="s">
        <v>316</v>
      </c>
      <c r="I16" s="19">
        <v>1</v>
      </c>
      <c r="J16" s="19">
        <v>862</v>
      </c>
      <c r="K16" s="20">
        <v>925</v>
      </c>
      <c r="L16" s="20">
        <f t="shared" si="3"/>
        <v>-63</v>
      </c>
      <c r="M16" s="20">
        <f t="shared" si="4"/>
        <v>-63</v>
      </c>
      <c r="N16" s="20">
        <f t="shared" si="5"/>
        <v>-6.8108108108108106E-2</v>
      </c>
      <c r="O16" s="23"/>
      <c r="P16" s="26"/>
      <c r="Q16" s="26"/>
    </row>
    <row r="17" spans="2:17" ht="37.5" customHeight="1" x14ac:dyDescent="0.2">
      <c r="B17" s="35">
        <v>44368</v>
      </c>
      <c r="C17" s="19" t="s">
        <v>315</v>
      </c>
      <c r="D17" s="19" t="s">
        <v>320</v>
      </c>
      <c r="E17" s="19" t="s">
        <v>286</v>
      </c>
      <c r="F17" s="19" t="s">
        <v>287</v>
      </c>
      <c r="G17" s="19" t="s">
        <v>288</v>
      </c>
      <c r="H17" s="24" t="s">
        <v>316</v>
      </c>
      <c r="I17" s="19">
        <v>1</v>
      </c>
      <c r="J17" s="19">
        <v>996</v>
      </c>
      <c r="K17" s="20">
        <v>1070</v>
      </c>
      <c r="L17" s="20">
        <f t="shared" si="3"/>
        <v>-74</v>
      </c>
      <c r="M17" s="20">
        <f t="shared" si="4"/>
        <v>-74</v>
      </c>
      <c r="N17" s="20">
        <f t="shared" si="5"/>
        <v>-6.9158878504672894E-2</v>
      </c>
      <c r="O17" s="23"/>
      <c r="P17" s="26"/>
      <c r="Q17" s="26"/>
    </row>
    <row r="18" spans="2:17" ht="37.5" customHeight="1" x14ac:dyDescent="0.2">
      <c r="B18" s="35">
        <v>44368</v>
      </c>
      <c r="C18" s="19" t="s">
        <v>315</v>
      </c>
      <c r="D18" s="19" t="s">
        <v>320</v>
      </c>
      <c r="E18" s="19" t="s">
        <v>291</v>
      </c>
      <c r="F18" s="19" t="s">
        <v>292</v>
      </c>
      <c r="G18" s="19" t="s">
        <v>293</v>
      </c>
      <c r="H18" s="24" t="s">
        <v>316</v>
      </c>
      <c r="I18" s="19">
        <v>1</v>
      </c>
      <c r="J18" s="19">
        <v>890</v>
      </c>
      <c r="K18" s="20">
        <v>920</v>
      </c>
      <c r="L18" s="20">
        <f t="shared" si="3"/>
        <v>-30</v>
      </c>
      <c r="M18" s="20">
        <f t="shared" si="4"/>
        <v>-30</v>
      </c>
      <c r="N18" s="20">
        <f t="shared" si="5"/>
        <v>-3.2608695652173912E-2</v>
      </c>
      <c r="O18" s="23"/>
      <c r="P18" s="26"/>
      <c r="Q18" s="26"/>
    </row>
    <row r="19" spans="2:17" ht="37.5" customHeight="1" x14ac:dyDescent="0.2">
      <c r="B19" s="35">
        <v>44368</v>
      </c>
      <c r="C19" s="19" t="s">
        <v>315</v>
      </c>
      <c r="D19" s="19" t="s">
        <v>320</v>
      </c>
      <c r="E19" s="19" t="s">
        <v>301</v>
      </c>
      <c r="F19" s="19" t="s">
        <v>302</v>
      </c>
      <c r="G19" s="19" t="s">
        <v>303</v>
      </c>
      <c r="H19" s="24" t="s">
        <v>316</v>
      </c>
      <c r="I19" s="19">
        <v>1</v>
      </c>
      <c r="J19" s="19">
        <v>450</v>
      </c>
      <c r="K19" s="20">
        <v>488</v>
      </c>
      <c r="L19" s="20">
        <f t="shared" ref="L19:L20" si="6">J19-K19</f>
        <v>-38</v>
      </c>
      <c r="M19" s="20">
        <f t="shared" ref="M19:M20" si="7">L19*I19</f>
        <v>-38</v>
      </c>
      <c r="N19" s="20">
        <f t="shared" ref="N19:N20" si="8">L19/K19</f>
        <v>-7.7868852459016397E-2</v>
      </c>
      <c r="O19" s="23"/>
    </row>
    <row r="20" spans="2:17" ht="37.5" customHeight="1" x14ac:dyDescent="0.2">
      <c r="B20" s="35">
        <v>44375</v>
      </c>
      <c r="C20" s="27" t="s">
        <v>165</v>
      </c>
      <c r="D20" s="19" t="s">
        <v>327</v>
      </c>
      <c r="E20" s="19" t="s">
        <v>163</v>
      </c>
      <c r="F20" s="19" t="s">
        <v>37</v>
      </c>
      <c r="G20" s="19" t="s">
        <v>162</v>
      </c>
      <c r="H20" s="24" t="s">
        <v>161</v>
      </c>
      <c r="I20" s="19">
        <v>29.16</v>
      </c>
      <c r="J20" s="19">
        <v>0</v>
      </c>
      <c r="K20" s="20">
        <v>72.36</v>
      </c>
      <c r="L20" s="20">
        <f t="shared" si="6"/>
        <v>-72.36</v>
      </c>
      <c r="M20" s="20">
        <f t="shared" si="7"/>
        <v>-2110.0176000000001</v>
      </c>
      <c r="N20" s="20">
        <f t="shared" si="8"/>
        <v>-1</v>
      </c>
      <c r="O20" s="23" t="s">
        <v>160</v>
      </c>
    </row>
    <row r="21" spans="2:17" ht="37.5" customHeight="1" x14ac:dyDescent="0.2">
      <c r="B21" s="35">
        <v>44371</v>
      </c>
      <c r="C21" s="27" t="s">
        <v>165</v>
      </c>
      <c r="D21" s="19" t="s">
        <v>329</v>
      </c>
      <c r="E21" s="19" t="s">
        <v>163</v>
      </c>
      <c r="F21" s="19" t="s">
        <v>37</v>
      </c>
      <c r="G21" s="19" t="s">
        <v>162</v>
      </c>
      <c r="H21" s="24" t="s">
        <v>161</v>
      </c>
      <c r="I21" s="19">
        <v>29.16</v>
      </c>
      <c r="J21" s="19">
        <v>0</v>
      </c>
      <c r="K21" s="20">
        <v>72.36</v>
      </c>
      <c r="L21" s="20">
        <f t="shared" ref="L21" si="9">J21-K21</f>
        <v>-72.36</v>
      </c>
      <c r="M21" s="20">
        <f>L21*I21</f>
        <v>-2110.0176000000001</v>
      </c>
      <c r="N21" s="20">
        <f t="shared" ref="N21" si="10">L21/K21</f>
        <v>-1</v>
      </c>
      <c r="O21" s="23" t="s">
        <v>160</v>
      </c>
    </row>
    <row r="22" spans="2:17" ht="37.5" customHeight="1" x14ac:dyDescent="0.2">
      <c r="B22" s="35">
        <v>44357</v>
      </c>
      <c r="C22" s="27" t="s">
        <v>165</v>
      </c>
      <c r="D22" s="19" t="s">
        <v>328</v>
      </c>
      <c r="E22" s="19" t="s">
        <v>163</v>
      </c>
      <c r="F22" s="19" t="s">
        <v>37</v>
      </c>
      <c r="G22" s="19" t="s">
        <v>162</v>
      </c>
      <c r="H22" s="24" t="s">
        <v>161</v>
      </c>
      <c r="I22" s="19">
        <v>29.16</v>
      </c>
      <c r="J22" s="19">
        <v>0</v>
      </c>
      <c r="K22" s="20">
        <v>72.36</v>
      </c>
      <c r="L22" s="20">
        <f t="shared" ref="L22:L23" si="11">J22-K22</f>
        <v>-72.36</v>
      </c>
      <c r="M22" s="20">
        <f t="shared" ref="M22" si="12">L22*I22</f>
        <v>-2110.0176000000001</v>
      </c>
      <c r="N22" s="20">
        <f t="shared" ref="N22:N23" si="13">L22/K22</f>
        <v>-1</v>
      </c>
      <c r="O22" s="23" t="s">
        <v>160</v>
      </c>
    </row>
    <row r="23" spans="2:17" ht="37.5" customHeight="1" x14ac:dyDescent="0.2">
      <c r="B23" s="35">
        <v>44348</v>
      </c>
      <c r="C23" s="19" t="s">
        <v>263</v>
      </c>
      <c r="D23" s="19" t="s">
        <v>336</v>
      </c>
      <c r="E23" s="19" t="s">
        <v>109</v>
      </c>
      <c r="F23" s="19" t="s">
        <v>108</v>
      </c>
      <c r="G23" s="19" t="s">
        <v>264</v>
      </c>
      <c r="H23" s="24" t="s">
        <v>139</v>
      </c>
      <c r="I23" s="19">
        <v>100</v>
      </c>
      <c r="J23" s="19">
        <v>105</v>
      </c>
      <c r="K23" s="20">
        <v>108</v>
      </c>
      <c r="L23" s="20">
        <f t="shared" si="11"/>
        <v>-3</v>
      </c>
      <c r="M23" s="20">
        <f>L23*I23</f>
        <v>-300</v>
      </c>
      <c r="N23" s="20">
        <f t="shared" si="13"/>
        <v>-2.7777777777777776E-2</v>
      </c>
      <c r="O23" s="23"/>
    </row>
    <row r="24" spans="2:17" ht="37.5" customHeight="1" x14ac:dyDescent="0.2">
      <c r="B24" s="35">
        <v>44352</v>
      </c>
      <c r="C24" s="19" t="s">
        <v>263</v>
      </c>
      <c r="D24" s="19" t="s">
        <v>337</v>
      </c>
      <c r="E24" s="19" t="s">
        <v>109</v>
      </c>
      <c r="F24" s="19" t="s">
        <v>108</v>
      </c>
      <c r="G24" s="19" t="s">
        <v>264</v>
      </c>
      <c r="H24" s="24" t="s">
        <v>139</v>
      </c>
      <c r="I24" s="19">
        <v>250</v>
      </c>
      <c r="J24" s="19">
        <v>105</v>
      </c>
      <c r="K24" s="20">
        <v>108</v>
      </c>
      <c r="L24" s="20">
        <f t="shared" ref="L24:L25" si="14">J24-K24</f>
        <v>-3</v>
      </c>
      <c r="M24" s="20">
        <f t="shared" ref="M24:M25" si="15">L24*I24</f>
        <v>-750</v>
      </c>
      <c r="N24" s="20">
        <f t="shared" ref="N24:N25" si="16">L24/K24</f>
        <v>-2.7777777777777776E-2</v>
      </c>
      <c r="O24" s="23"/>
    </row>
    <row r="25" spans="2:17" ht="37.5" customHeight="1" x14ac:dyDescent="0.2">
      <c r="B25" s="35">
        <v>44364</v>
      </c>
      <c r="C25" s="19" t="s">
        <v>338</v>
      </c>
      <c r="D25" s="19" t="s">
        <v>339</v>
      </c>
      <c r="E25" s="19" t="s">
        <v>109</v>
      </c>
      <c r="F25" s="19" t="s">
        <v>108</v>
      </c>
      <c r="G25" s="19" t="s">
        <v>264</v>
      </c>
      <c r="H25" s="24" t="s">
        <v>340</v>
      </c>
      <c r="I25" s="19">
        <v>50</v>
      </c>
      <c r="J25" s="19">
        <v>105</v>
      </c>
      <c r="K25" s="20">
        <v>108</v>
      </c>
      <c r="L25" s="20">
        <f t="shared" si="14"/>
        <v>-3</v>
      </c>
      <c r="M25" s="20">
        <f t="shared" si="15"/>
        <v>-150</v>
      </c>
      <c r="N25" s="20">
        <f t="shared" si="16"/>
        <v>-2.7777777777777776E-2</v>
      </c>
      <c r="O25" s="23"/>
    </row>
    <row r="26" spans="2:17" ht="37.5" customHeight="1" x14ac:dyDescent="0.2">
      <c r="B26" s="35">
        <v>44376</v>
      </c>
      <c r="C26" s="19" t="s">
        <v>341</v>
      </c>
      <c r="D26" s="19" t="s">
        <v>342</v>
      </c>
      <c r="E26" s="19" t="s">
        <v>72</v>
      </c>
      <c r="F26" s="19" t="s">
        <v>49</v>
      </c>
      <c r="G26" s="19" t="s">
        <v>73</v>
      </c>
      <c r="H26" s="24" t="s">
        <v>262</v>
      </c>
      <c r="I26" s="19">
        <v>500</v>
      </c>
      <c r="J26" s="19">
        <v>4</v>
      </c>
      <c r="K26" s="20">
        <v>6.5</v>
      </c>
      <c r="L26" s="20">
        <f t="shared" ref="L26:L27" si="17">J26-K26</f>
        <v>-2.5</v>
      </c>
      <c r="M26" s="20">
        <f t="shared" ref="M26:M27" si="18">L26*I26</f>
        <v>-1250</v>
      </c>
      <c r="N26" s="20">
        <f t="shared" ref="N26:N27" si="19">L26/K26</f>
        <v>-0.38461538461538464</v>
      </c>
      <c r="O26" s="23"/>
    </row>
    <row r="27" spans="2:17" ht="37.5" customHeight="1" x14ac:dyDescent="0.2">
      <c r="B27" s="35">
        <v>44376</v>
      </c>
      <c r="C27" s="19" t="s">
        <v>176</v>
      </c>
      <c r="D27" s="19" t="s">
        <v>343</v>
      </c>
      <c r="E27" s="19" t="s">
        <v>66</v>
      </c>
      <c r="F27" s="19" t="s">
        <v>49</v>
      </c>
      <c r="G27" s="19" t="s">
        <v>67</v>
      </c>
      <c r="H27" s="24" t="s">
        <v>344</v>
      </c>
      <c r="I27" s="19">
        <v>1000</v>
      </c>
      <c r="J27" s="19">
        <v>2.9</v>
      </c>
      <c r="K27" s="20">
        <v>3.3</v>
      </c>
      <c r="L27" s="20">
        <f t="shared" si="17"/>
        <v>-0.39999999999999991</v>
      </c>
      <c r="M27" s="20">
        <f t="shared" si="18"/>
        <v>-399.99999999999989</v>
      </c>
      <c r="N27" s="20">
        <f t="shared" si="19"/>
        <v>-0.12121212121212119</v>
      </c>
      <c r="O27" s="23"/>
    </row>
    <row r="28" spans="2:17" ht="37.5" customHeight="1" x14ac:dyDescent="0.2">
      <c r="B28" s="35">
        <v>44375</v>
      </c>
      <c r="C28" s="19" t="s">
        <v>345</v>
      </c>
      <c r="D28" s="19" t="s">
        <v>346</v>
      </c>
      <c r="E28" s="19" t="s">
        <v>331</v>
      </c>
      <c r="F28" s="19" t="s">
        <v>332</v>
      </c>
      <c r="G28" s="19" t="s">
        <v>333</v>
      </c>
      <c r="H28" s="24" t="s">
        <v>347</v>
      </c>
      <c r="I28" s="19">
        <v>120</v>
      </c>
      <c r="J28" s="19">
        <v>31</v>
      </c>
      <c r="K28" s="20">
        <v>33.5</v>
      </c>
      <c r="L28" s="20">
        <f t="shared" ref="L28:L29" si="20">J28-K28</f>
        <v>-2.5</v>
      </c>
      <c r="M28" s="20">
        <f t="shared" ref="M28:M29" si="21">L28*I28</f>
        <v>-300</v>
      </c>
      <c r="N28" s="20">
        <f t="shared" ref="N28:N29" si="22">L28/K28</f>
        <v>-7.4626865671641784E-2</v>
      </c>
      <c r="O28" s="23"/>
    </row>
    <row r="29" spans="2:17" ht="37.5" customHeight="1" x14ac:dyDescent="0.2">
      <c r="B29" s="35">
        <v>44375</v>
      </c>
      <c r="C29" s="19" t="s">
        <v>345</v>
      </c>
      <c r="D29" s="19" t="s">
        <v>346</v>
      </c>
      <c r="E29" s="19" t="s">
        <v>334</v>
      </c>
      <c r="F29" s="19" t="s">
        <v>215</v>
      </c>
      <c r="G29" s="19" t="s">
        <v>335</v>
      </c>
      <c r="H29" s="24" t="s">
        <v>348</v>
      </c>
      <c r="I29" s="19">
        <v>10</v>
      </c>
      <c r="J29" s="19">
        <v>34.4</v>
      </c>
      <c r="K29" s="20">
        <v>35</v>
      </c>
      <c r="L29" s="20">
        <f t="shared" si="20"/>
        <v>-0.60000000000000142</v>
      </c>
      <c r="M29" s="20">
        <f t="shared" si="21"/>
        <v>-6.0000000000000142</v>
      </c>
      <c r="N29" s="20">
        <f t="shared" si="22"/>
        <v>-1.7142857142857182E-2</v>
      </c>
      <c r="O29" s="23"/>
    </row>
    <row r="30" spans="2:17" ht="37.5" customHeight="1" x14ac:dyDescent="0.2">
      <c r="B30" s="35">
        <v>44368</v>
      </c>
      <c r="C30" s="19" t="s">
        <v>315</v>
      </c>
      <c r="D30" s="19" t="s">
        <v>319</v>
      </c>
      <c r="E30" s="19" t="s">
        <v>304</v>
      </c>
      <c r="F30" s="19" t="s">
        <v>284</v>
      </c>
      <c r="G30" s="19" t="s">
        <v>305</v>
      </c>
      <c r="H30" s="24" t="s">
        <v>316</v>
      </c>
      <c r="I30" s="19">
        <v>1</v>
      </c>
      <c r="J30" s="19">
        <v>634</v>
      </c>
      <c r="K30" s="20">
        <v>690</v>
      </c>
      <c r="L30" s="20">
        <f t="shared" ref="L30:L38" si="23">J30-K30</f>
        <v>-56</v>
      </c>
      <c r="M30" s="20">
        <f t="shared" ref="M30:M38" si="24">L30*I30</f>
        <v>-56</v>
      </c>
      <c r="N30" s="20">
        <f t="shared" ref="N30:N38" si="25">L30/K30</f>
        <v>-8.1159420289855067E-2</v>
      </c>
      <c r="O30" s="23"/>
    </row>
    <row r="31" spans="2:17" ht="37.5" customHeight="1" x14ac:dyDescent="0.2">
      <c r="B31" s="35">
        <v>44368</v>
      </c>
      <c r="C31" s="19" t="s">
        <v>315</v>
      </c>
      <c r="D31" s="19" t="s">
        <v>319</v>
      </c>
      <c r="E31" s="19" t="s">
        <v>299</v>
      </c>
      <c r="F31" s="19" t="s">
        <v>292</v>
      </c>
      <c r="G31" s="19" t="s">
        <v>300</v>
      </c>
      <c r="H31" s="24" t="s">
        <v>349</v>
      </c>
      <c r="I31" s="19">
        <v>1</v>
      </c>
      <c r="J31" s="19">
        <v>467</v>
      </c>
      <c r="K31" s="20">
        <v>508</v>
      </c>
      <c r="L31" s="20">
        <f t="shared" si="23"/>
        <v>-41</v>
      </c>
      <c r="M31" s="20">
        <f t="shared" si="24"/>
        <v>-41</v>
      </c>
      <c r="N31" s="20">
        <f t="shared" si="25"/>
        <v>-8.070866141732283E-2</v>
      </c>
      <c r="O31" s="23"/>
    </row>
    <row r="32" spans="2:17" ht="37.5" customHeight="1" x14ac:dyDescent="0.2">
      <c r="B32" s="35">
        <v>44368</v>
      </c>
      <c r="C32" s="19" t="s">
        <v>315</v>
      </c>
      <c r="D32" s="19" t="s">
        <v>330</v>
      </c>
      <c r="E32" s="19" t="s">
        <v>297</v>
      </c>
      <c r="F32" s="19" t="s">
        <v>287</v>
      </c>
      <c r="G32" s="19" t="s">
        <v>298</v>
      </c>
      <c r="H32" s="24" t="s">
        <v>261</v>
      </c>
      <c r="I32" s="19">
        <v>1</v>
      </c>
      <c r="J32" s="19">
        <v>528</v>
      </c>
      <c r="K32" s="20">
        <v>570</v>
      </c>
      <c r="L32" s="20">
        <f t="shared" si="23"/>
        <v>-42</v>
      </c>
      <c r="M32" s="20">
        <f t="shared" si="24"/>
        <v>-42</v>
      </c>
      <c r="N32" s="20">
        <f t="shared" si="25"/>
        <v>-7.3684210526315783E-2</v>
      </c>
      <c r="O32" s="23"/>
    </row>
    <row r="33" spans="2:15" ht="37.5" customHeight="1" x14ac:dyDescent="0.2">
      <c r="B33" s="35">
        <v>44368</v>
      </c>
      <c r="C33" s="19" t="s">
        <v>313</v>
      </c>
      <c r="D33" s="19" t="s">
        <v>319</v>
      </c>
      <c r="E33" s="19" t="s">
        <v>301</v>
      </c>
      <c r="F33" s="19" t="s">
        <v>302</v>
      </c>
      <c r="G33" s="19" t="s">
        <v>303</v>
      </c>
      <c r="H33" s="24" t="s">
        <v>316</v>
      </c>
      <c r="I33" s="19">
        <v>1</v>
      </c>
      <c r="J33" s="19">
        <v>450</v>
      </c>
      <c r="K33" s="20">
        <v>488</v>
      </c>
      <c r="L33" s="20">
        <f t="shared" si="23"/>
        <v>-38</v>
      </c>
      <c r="M33" s="20">
        <f t="shared" si="24"/>
        <v>-38</v>
      </c>
      <c r="N33" s="20">
        <f t="shared" si="25"/>
        <v>-7.7868852459016397E-2</v>
      </c>
      <c r="O33" s="23"/>
    </row>
    <row r="34" spans="2:15" ht="37.5" customHeight="1" x14ac:dyDescent="0.2">
      <c r="B34" s="35">
        <v>44366</v>
      </c>
      <c r="C34" s="19" t="s">
        <v>315</v>
      </c>
      <c r="D34" s="19" t="s">
        <v>320</v>
      </c>
      <c r="E34" s="19" t="s">
        <v>306</v>
      </c>
      <c r="F34" s="19" t="s">
        <v>284</v>
      </c>
      <c r="G34" s="19" t="s">
        <v>307</v>
      </c>
      <c r="H34" s="24" t="s">
        <v>316</v>
      </c>
      <c r="I34" s="19">
        <v>1</v>
      </c>
      <c r="J34" s="19">
        <v>862</v>
      </c>
      <c r="K34" s="20">
        <v>936</v>
      </c>
      <c r="L34" s="20">
        <f t="shared" si="23"/>
        <v>-74</v>
      </c>
      <c r="M34" s="20">
        <f t="shared" si="24"/>
        <v>-74</v>
      </c>
      <c r="N34" s="20">
        <f t="shared" si="25"/>
        <v>-7.9059829059829057E-2</v>
      </c>
      <c r="O34" s="23"/>
    </row>
    <row r="35" spans="2:15" ht="37.5" customHeight="1" x14ac:dyDescent="0.2">
      <c r="B35" s="35">
        <v>44366</v>
      </c>
      <c r="C35" s="19" t="s">
        <v>313</v>
      </c>
      <c r="D35" s="19" t="s">
        <v>350</v>
      </c>
      <c r="E35" s="19" t="s">
        <v>286</v>
      </c>
      <c r="F35" s="19" t="s">
        <v>287</v>
      </c>
      <c r="G35" s="19" t="s">
        <v>288</v>
      </c>
      <c r="H35" s="24" t="s">
        <v>316</v>
      </c>
      <c r="I35" s="19">
        <v>1</v>
      </c>
      <c r="J35" s="19">
        <v>996</v>
      </c>
      <c r="K35" s="20">
        <v>1080</v>
      </c>
      <c r="L35" s="20">
        <f t="shared" si="23"/>
        <v>-84</v>
      </c>
      <c r="M35" s="20">
        <f t="shared" si="24"/>
        <v>-84</v>
      </c>
      <c r="N35" s="20">
        <f t="shared" si="25"/>
        <v>-7.7777777777777779E-2</v>
      </c>
      <c r="O35" s="23"/>
    </row>
    <row r="36" spans="2:15" ht="37.5" customHeight="1" x14ac:dyDescent="0.2">
      <c r="B36" s="35">
        <v>44366</v>
      </c>
      <c r="C36" s="19" t="s">
        <v>315</v>
      </c>
      <c r="D36" s="19" t="s">
        <v>320</v>
      </c>
      <c r="E36" s="19" t="s">
        <v>291</v>
      </c>
      <c r="F36" s="19" t="s">
        <v>292</v>
      </c>
      <c r="G36" s="19" t="s">
        <v>293</v>
      </c>
      <c r="H36" s="24" t="s">
        <v>316</v>
      </c>
      <c r="I36" s="19">
        <v>1</v>
      </c>
      <c r="J36" s="19">
        <v>890</v>
      </c>
      <c r="K36" s="20">
        <v>920</v>
      </c>
      <c r="L36" s="20">
        <f t="shared" si="23"/>
        <v>-30</v>
      </c>
      <c r="M36" s="20">
        <f t="shared" si="24"/>
        <v>-30</v>
      </c>
      <c r="N36" s="20">
        <f t="shared" si="25"/>
        <v>-3.2608695652173912E-2</v>
      </c>
      <c r="O36" s="23"/>
    </row>
    <row r="37" spans="2:15" ht="37.5" customHeight="1" x14ac:dyDescent="0.2">
      <c r="B37" s="35">
        <v>44366</v>
      </c>
      <c r="C37" s="19" t="s">
        <v>351</v>
      </c>
      <c r="D37" s="19" t="s">
        <v>320</v>
      </c>
      <c r="E37" s="19" t="s">
        <v>301</v>
      </c>
      <c r="F37" s="19" t="s">
        <v>302</v>
      </c>
      <c r="G37" s="19" t="s">
        <v>303</v>
      </c>
      <c r="H37" s="24" t="s">
        <v>352</v>
      </c>
      <c r="I37" s="19">
        <v>1</v>
      </c>
      <c r="J37" s="19">
        <v>450</v>
      </c>
      <c r="K37" s="20">
        <v>488</v>
      </c>
      <c r="L37" s="20">
        <f t="shared" si="23"/>
        <v>-38</v>
      </c>
      <c r="M37" s="20">
        <f t="shared" si="24"/>
        <v>-38</v>
      </c>
      <c r="N37" s="20">
        <f t="shared" si="25"/>
        <v>-7.7868852459016397E-2</v>
      </c>
      <c r="O37" s="23"/>
    </row>
    <row r="38" spans="2:15" ht="37.5" customHeight="1" x14ac:dyDescent="0.2">
      <c r="B38" s="35">
        <v>44341</v>
      </c>
      <c r="C38" s="19" t="s">
        <v>315</v>
      </c>
      <c r="D38" s="19" t="s">
        <v>353</v>
      </c>
      <c r="E38" s="19" t="s">
        <v>286</v>
      </c>
      <c r="F38" s="19" t="s">
        <v>287</v>
      </c>
      <c r="G38" s="19" t="s">
        <v>288</v>
      </c>
      <c r="H38" s="24" t="s">
        <v>316</v>
      </c>
      <c r="I38" s="19">
        <v>1</v>
      </c>
      <c r="J38" s="19">
        <v>996</v>
      </c>
      <c r="K38" s="20">
        <v>1080</v>
      </c>
      <c r="L38" s="20">
        <f t="shared" si="23"/>
        <v>-84</v>
      </c>
      <c r="M38" s="20">
        <f t="shared" si="24"/>
        <v>-84</v>
      </c>
      <c r="N38" s="20">
        <f t="shared" si="25"/>
        <v>-7.7777777777777779E-2</v>
      </c>
      <c r="O38" s="23"/>
    </row>
    <row r="39" spans="2:15" ht="37.5" customHeight="1" x14ac:dyDescent="0.2">
      <c r="B39" s="35">
        <v>44357</v>
      </c>
      <c r="C39" s="19" t="s">
        <v>364</v>
      </c>
      <c r="D39" s="19" t="s">
        <v>365</v>
      </c>
      <c r="E39" s="19" t="s">
        <v>355</v>
      </c>
      <c r="F39" s="19" t="s">
        <v>356</v>
      </c>
      <c r="G39" s="19" t="s">
        <v>357</v>
      </c>
      <c r="H39" s="24" t="s">
        <v>366</v>
      </c>
      <c r="I39" s="19">
        <v>1</v>
      </c>
      <c r="J39" s="19">
        <v>160000</v>
      </c>
      <c r="K39" s="20">
        <v>165000</v>
      </c>
      <c r="L39" s="20">
        <f t="shared" ref="L39:L42" si="26">J39-K39</f>
        <v>-5000</v>
      </c>
      <c r="M39" s="20">
        <f t="shared" ref="M39:M42" si="27">L39*I39</f>
        <v>-5000</v>
      </c>
      <c r="N39" s="20">
        <f t="shared" ref="N39:N44" si="28">L39/K39</f>
        <v>-3.0303030303030304E-2</v>
      </c>
      <c r="O39" s="23"/>
    </row>
    <row r="40" spans="2:15" ht="37.5" customHeight="1" x14ac:dyDescent="0.2">
      <c r="B40" s="35">
        <v>44357</v>
      </c>
      <c r="C40" s="19" t="s">
        <v>364</v>
      </c>
      <c r="D40" s="19" t="s">
        <v>367</v>
      </c>
      <c r="E40" s="19" t="s">
        <v>358</v>
      </c>
      <c r="F40" s="19" t="s">
        <v>356</v>
      </c>
      <c r="G40" s="19" t="s">
        <v>359</v>
      </c>
      <c r="H40" s="24" t="s">
        <v>275</v>
      </c>
      <c r="I40" s="19">
        <v>1</v>
      </c>
      <c r="J40" s="19">
        <v>130000</v>
      </c>
      <c r="K40" s="20">
        <v>135000</v>
      </c>
      <c r="L40" s="20">
        <f t="shared" si="26"/>
        <v>-5000</v>
      </c>
      <c r="M40" s="20">
        <f t="shared" si="27"/>
        <v>-5000</v>
      </c>
      <c r="N40" s="20">
        <f t="shared" si="28"/>
        <v>-3.7037037037037035E-2</v>
      </c>
      <c r="O40" s="23"/>
    </row>
    <row r="41" spans="2:15" ht="37.5" customHeight="1" x14ac:dyDescent="0.2">
      <c r="B41" s="35">
        <v>44357</v>
      </c>
      <c r="C41" s="19" t="s">
        <v>368</v>
      </c>
      <c r="D41" s="19" t="s">
        <v>369</v>
      </c>
      <c r="E41" s="19" t="s">
        <v>360</v>
      </c>
      <c r="F41" s="19" t="s">
        <v>356</v>
      </c>
      <c r="G41" s="19" t="s">
        <v>361</v>
      </c>
      <c r="H41" s="24" t="s">
        <v>275</v>
      </c>
      <c r="I41" s="19">
        <v>1</v>
      </c>
      <c r="J41" s="19">
        <v>76000</v>
      </c>
      <c r="K41" s="20">
        <v>80000</v>
      </c>
      <c r="L41" s="20">
        <f t="shared" si="26"/>
        <v>-4000</v>
      </c>
      <c r="M41" s="20">
        <f t="shared" si="27"/>
        <v>-4000</v>
      </c>
      <c r="N41" s="20">
        <f t="shared" si="28"/>
        <v>-0.05</v>
      </c>
      <c r="O41" s="23"/>
    </row>
    <row r="42" spans="2:15" ht="37.5" customHeight="1" x14ac:dyDescent="0.2">
      <c r="B42" s="35">
        <v>44357</v>
      </c>
      <c r="C42" s="19" t="s">
        <v>368</v>
      </c>
      <c r="D42" s="19" t="s">
        <v>370</v>
      </c>
      <c r="E42" s="19" t="s">
        <v>362</v>
      </c>
      <c r="F42" s="19" t="s">
        <v>356</v>
      </c>
      <c r="G42" s="19" t="s">
        <v>363</v>
      </c>
      <c r="H42" s="24" t="s">
        <v>275</v>
      </c>
      <c r="I42" s="19">
        <v>1</v>
      </c>
      <c r="J42" s="19">
        <v>160000</v>
      </c>
      <c r="K42" s="20">
        <v>165000</v>
      </c>
      <c r="L42" s="20">
        <f t="shared" si="26"/>
        <v>-5000</v>
      </c>
      <c r="M42" s="20">
        <f t="shared" si="27"/>
        <v>-5000</v>
      </c>
      <c r="N42" s="20">
        <f t="shared" si="28"/>
        <v>-3.0303030303030304E-2</v>
      </c>
      <c r="O42" s="23"/>
    </row>
    <row r="43" spans="2:15" ht="37.5" customHeight="1" x14ac:dyDescent="0.2">
      <c r="B43" s="35">
        <v>44375</v>
      </c>
      <c r="C43" s="27" t="s">
        <v>644</v>
      </c>
      <c r="D43" s="19" t="s">
        <v>382</v>
      </c>
      <c r="E43" s="19" t="s">
        <v>371</v>
      </c>
      <c r="F43" s="19" t="s">
        <v>233</v>
      </c>
      <c r="G43" s="19" t="s">
        <v>372</v>
      </c>
      <c r="H43" s="24" t="s">
        <v>373</v>
      </c>
      <c r="I43" s="19">
        <v>800000</v>
      </c>
      <c r="J43" s="19">
        <v>1.8800000000000001E-2</v>
      </c>
      <c r="K43" s="20">
        <v>2.4E-2</v>
      </c>
      <c r="L43" s="20">
        <f>J43-K43</f>
        <v>-5.1999999999999998E-3</v>
      </c>
      <c r="M43" s="20">
        <f>L43*I43</f>
        <v>-4160</v>
      </c>
      <c r="N43" s="20">
        <f t="shared" si="28"/>
        <v>-0.21666666666666665</v>
      </c>
      <c r="O43" s="23"/>
    </row>
    <row r="44" spans="2:15" ht="44.25" customHeight="1" x14ac:dyDescent="0.2">
      <c r="B44" s="35">
        <v>44348</v>
      </c>
      <c r="C44" s="19" t="s">
        <v>308</v>
      </c>
      <c r="D44" s="19" t="s">
        <v>383</v>
      </c>
      <c r="E44" s="19" t="s">
        <v>279</v>
      </c>
      <c r="F44" s="19" t="s">
        <v>1</v>
      </c>
      <c r="G44" s="19" t="s">
        <v>280</v>
      </c>
      <c r="H44" s="24" t="s">
        <v>261</v>
      </c>
      <c r="I44" s="19">
        <v>760</v>
      </c>
      <c r="J44" s="19">
        <v>224</v>
      </c>
      <c r="K44" s="20">
        <v>232</v>
      </c>
      <c r="L44" s="20">
        <f t="shared" ref="L44" si="29">J44-K44</f>
        <v>-8</v>
      </c>
      <c r="M44" s="20">
        <f t="shared" ref="M44" si="30">L44*I44</f>
        <v>-6080</v>
      </c>
      <c r="N44" s="20">
        <f t="shared" si="28"/>
        <v>-3.4482758620689655E-2</v>
      </c>
      <c r="O44" s="23"/>
    </row>
    <row r="45" spans="2:15" ht="37.5" customHeight="1" x14ac:dyDescent="0.2">
      <c r="B45" s="35">
        <v>44352</v>
      </c>
      <c r="C45" s="19" t="s">
        <v>308</v>
      </c>
      <c r="D45" s="19" t="s">
        <v>384</v>
      </c>
      <c r="E45" s="19" t="s">
        <v>279</v>
      </c>
      <c r="F45" s="19" t="s">
        <v>1</v>
      </c>
      <c r="G45" s="19" t="s">
        <v>280</v>
      </c>
      <c r="H45" s="24" t="s">
        <v>261</v>
      </c>
      <c r="I45" s="19">
        <v>150</v>
      </c>
      <c r="J45" s="19">
        <v>224</v>
      </c>
      <c r="K45" s="20">
        <v>232</v>
      </c>
      <c r="L45" s="20">
        <f t="shared" ref="L45:L48" si="31">J45-K45</f>
        <v>-8</v>
      </c>
      <c r="M45" s="20">
        <f t="shared" ref="M45:M46" si="32">L45*I45</f>
        <v>-1200</v>
      </c>
      <c r="N45" s="20">
        <f t="shared" ref="N45:N48" si="33">L45/K45</f>
        <v>-3.4482758620689655E-2</v>
      </c>
      <c r="O45" s="23"/>
    </row>
    <row r="46" spans="2:15" ht="37.5" customHeight="1" x14ac:dyDescent="0.2">
      <c r="B46" s="35">
        <v>44375</v>
      </c>
      <c r="C46" s="19" t="s">
        <v>308</v>
      </c>
      <c r="D46" s="19" t="s">
        <v>385</v>
      </c>
      <c r="E46" s="19" t="s">
        <v>279</v>
      </c>
      <c r="F46" s="19" t="s">
        <v>1</v>
      </c>
      <c r="G46" s="19" t="s">
        <v>280</v>
      </c>
      <c r="H46" s="24" t="s">
        <v>261</v>
      </c>
      <c r="I46" s="19">
        <v>100</v>
      </c>
      <c r="J46" s="19">
        <v>224</v>
      </c>
      <c r="K46" s="20">
        <v>232</v>
      </c>
      <c r="L46" s="20">
        <f t="shared" si="31"/>
        <v>-8</v>
      </c>
      <c r="M46" s="20">
        <f t="shared" si="32"/>
        <v>-800</v>
      </c>
      <c r="N46" s="20">
        <f t="shared" si="33"/>
        <v>-3.4482758620689655E-2</v>
      </c>
      <c r="O46" s="23"/>
    </row>
    <row r="47" spans="2:15" ht="37.5" customHeight="1" x14ac:dyDescent="0.2">
      <c r="B47" s="35">
        <v>44371</v>
      </c>
      <c r="C47" s="19" t="s">
        <v>386</v>
      </c>
      <c r="D47" s="19" t="s">
        <v>387</v>
      </c>
      <c r="E47" s="19"/>
      <c r="F47" s="19" t="s">
        <v>1</v>
      </c>
      <c r="G47" s="19" t="s">
        <v>33</v>
      </c>
      <c r="H47" s="24" t="s">
        <v>139</v>
      </c>
      <c r="I47" s="19">
        <v>300</v>
      </c>
      <c r="J47" s="19">
        <v>192</v>
      </c>
      <c r="K47" s="20">
        <v>282</v>
      </c>
      <c r="L47" s="20">
        <f t="shared" si="31"/>
        <v>-90</v>
      </c>
      <c r="M47" s="20">
        <f>L47*I47</f>
        <v>-27000</v>
      </c>
      <c r="N47" s="20">
        <f t="shared" si="33"/>
        <v>-0.31914893617021278</v>
      </c>
      <c r="O47" s="23"/>
    </row>
    <row r="48" spans="2:15" ht="37.5" customHeight="1" x14ac:dyDescent="0.2">
      <c r="B48" s="35">
        <v>44366</v>
      </c>
      <c r="C48" s="19" t="s">
        <v>388</v>
      </c>
      <c r="D48" s="19" t="s">
        <v>389</v>
      </c>
      <c r="E48" s="19" t="s">
        <v>246</v>
      </c>
      <c r="F48" s="19" t="s">
        <v>108</v>
      </c>
      <c r="G48" s="19" t="s">
        <v>245</v>
      </c>
      <c r="H48" s="24" t="s">
        <v>344</v>
      </c>
      <c r="I48" s="19">
        <v>20</v>
      </c>
      <c r="J48" s="19">
        <v>50</v>
      </c>
      <c r="K48" s="20">
        <v>61</v>
      </c>
      <c r="L48" s="20">
        <f t="shared" si="31"/>
        <v>-11</v>
      </c>
      <c r="M48" s="20">
        <f t="shared" ref="M48" si="34">L48*I48</f>
        <v>-220</v>
      </c>
      <c r="N48" s="20">
        <f t="shared" si="33"/>
        <v>-0.18032786885245902</v>
      </c>
      <c r="O48" s="23"/>
    </row>
    <row r="49" spans="13:13" ht="37.5" customHeight="1" x14ac:dyDescent="0.2">
      <c r="M49" s="21">
        <f>SUM(M3:M48)</f>
        <v>-78232.552800000005</v>
      </c>
    </row>
  </sheetData>
  <mergeCells count="1">
    <mergeCell ref="B1:O1"/>
  </mergeCells>
  <phoneticPr fontId="17" type="noConversion"/>
  <hyperlinks>
    <hyperlink ref="E3" r:id="rId1" display="http://sd.stdq.com/plugin.php?id=rwjs_oa:bom_raw_with_product_list&amp;raw_no=QRJHQ1118"/>
    <hyperlink ref="F3" r:id="rId2" display="http://sd.stdq.com/plugin.php?id=rwjs_oa:purchase_raw_price_detail&amp;raw_no=QRJHQ1118"/>
    <hyperlink ref="D3" r:id="rId3" display="http://sd.stdq.com/plugin.php?id=rwjs_oa:purchase_raw_set&amp;purchase_no=DG21061043"/>
    <hyperlink ref="D4" r:id="rId4" display="http://sd.stdq.com/plugin.php?id=rwjs_oa:purchase_raw_set&amp;purchase_no=DG21041473"/>
    <hyperlink ref="E4" r:id="rId5" display="http://sd.stdq.com/plugin.php?id=rwjs_oa:raw_order_list&amp;raw_no=GXGLW1040"/>
    <hyperlink ref="C4" r:id="rId6" display="http://sd.stdq.com/plugin.php?id=rwjs_oa:supplier_view&amp;sup_id=1627"/>
    <hyperlink ref="D5" r:id="rId7" display="http://sd.stdq.com/plugin.php?id=rwjs_oa:purchase_raw_set&amp;purchase_no=DG21041473"/>
    <hyperlink ref="E5" r:id="rId8" display="http://sd.stdq.com/plugin.php?id=rwjs_oa:raw_order_list&amp;raw_no=CXGAA1041"/>
    <hyperlink ref="C5" r:id="rId9" display="http://sd.stdq.com/plugin.php?id=rwjs_oa:supplier_view&amp;sup_id=1627"/>
    <hyperlink ref="D6" r:id="rId10" display="http://sd.stdq.com/plugin.php?id=rwjs_oa:purchase_raw_set&amp;purchase_no=DG21061201"/>
    <hyperlink ref="E6" r:id="rId11" display="http://sd.stdq.com/plugin.php?id=rwjs_oa:raw_order_list&amp;raw_no=PLCKZ1029"/>
    <hyperlink ref="D7" r:id="rId12" display="http://sd.stdq.com/plugin.php?id=rwjs_oa:purchase_raw_set&amp;purchase_no=DG21061201"/>
    <hyperlink ref="E7" r:id="rId13" display="http://sd.stdq.com/plugin.php?id=rwjs_oa:raw_order_list&amp;raw_no=MNLSR1018"/>
    <hyperlink ref="D8" r:id="rId14" display="http://sd.stdq.com/plugin.php?id=rwjs_oa:purchase_raw_set&amp;purchase_no=DG21061201"/>
    <hyperlink ref="E8" r:id="rId15" display="http://sd.stdq.com/plugin.php?id=rwjs_oa:raw_order_list&amp;raw_no=MNLSR1013"/>
    <hyperlink ref="D9" r:id="rId16" display="http://sd.stdq.com/plugin.php?id=rwjs_oa:purchase_raw_set&amp;purchase_no=DG21061201"/>
    <hyperlink ref="E9" r:id="rId17" display="http://sd.stdq.com/plugin.php?id=rwjs_oa:raw_order_list&amp;raw_no=MNLMK1029"/>
    <hyperlink ref="D10" r:id="rId18" display="http://sd.stdq.com/plugin.php?id=rwjs_oa:purchase_raw_set&amp;purchase_no=DG21061201"/>
    <hyperlink ref="E10" r:id="rId19" display="http://sd.stdq.com/plugin.php?id=rwjs_oa:raw_order_list&amp;raw_no=ZNTXK1003"/>
    <hyperlink ref="D11" r:id="rId20" display="http://sd.stdq.com/plugin.php?id=rwjs_oa:purchase_raw_set&amp;purchase_no=DG21061201"/>
    <hyperlink ref="E11" r:id="rId21" display="http://sd.stdq.com/plugin.php?id=rwjs_oa:raw_order_list&amp;raw_no=MNLSR1016"/>
    <hyperlink ref="C6" r:id="rId22" display="http://sd.stdq.com/plugin.php?id=rwjs_oa:supplier_view&amp;sup_id=1843"/>
    <hyperlink ref="C7:C11" r:id="rId23" display="http://sd.stdq.com/plugin.php?id=rwjs_oa:supplier_view&amp;sup_id=1843"/>
    <hyperlink ref="E12" r:id="rId24" display="http://sd.stdq.com/plugin.php?id=rwjs_oa:bom_raw_with_product_list&amp;raw_no=MNLMK1028"/>
    <hyperlink ref="F12" r:id="rId25" display="http://sd.stdq.com/plugin.php?id=rwjs_oa:purchase_raw_price_detail&amp;raw_no=MNLMK1028"/>
    <hyperlink ref="E13" r:id="rId26" display="http://sd.stdq.com/plugin.php?id=rwjs_oa:bom_raw_with_product_list&amp;raw_no=MNLRC1004"/>
    <hyperlink ref="F13" r:id="rId27" display="http://sd.stdq.com/plugin.php?id=rwjs_oa:purchase_raw_price_detail&amp;raw_no=MNLRC1004"/>
    <hyperlink ref="E14" r:id="rId28" display="http://sd.stdq.com/plugin.php?id=rwjs_oa:bom_raw_with_product_list&amp;raw_no=MNLSR1016"/>
    <hyperlink ref="F14" r:id="rId29" display="http://sd.stdq.com/plugin.php?id=rwjs_oa:purchase_raw_price_detail&amp;raw_no=MNLSR1016"/>
    <hyperlink ref="E15" r:id="rId30" display="http://sd.stdq.com/plugin.php?id=rwjs_oa:bom_raw_with_product_list&amp;raw_no=PLCKZ1021"/>
    <hyperlink ref="F15" r:id="rId31" display="http://sd.stdq.com/plugin.php?id=rwjs_oa:purchase_raw_price_detail&amp;raw_no=PLCKZ1021"/>
    <hyperlink ref="C12" r:id="rId32" display="http://sd.stdq.com/plugin.php?id=rwjs_oa:supplier_view&amp;sup_id=1843"/>
    <hyperlink ref="C13" r:id="rId33" display="http://sd.stdq.com/plugin.php?id=rwjs_oa:supplier_view&amp;sup_id=1843"/>
    <hyperlink ref="C14" r:id="rId34" display="http://sd.stdq.com/plugin.php?id=rwjs_oa:supplier_view&amp;sup_id=1843"/>
    <hyperlink ref="C15" r:id="rId35" display="http://sd.stdq.com/plugin.php?id=rwjs_oa:supplier_view&amp;sup_id=1843"/>
    <hyperlink ref="D16" r:id="rId36" display="http://sd.stdq.com/plugin.php?id=rwjs_oa:purchase_raw_set&amp;purchase_no=DG21061518"/>
    <hyperlink ref="E16" r:id="rId37" display="http://sd.stdq.com/plugin.php?id=rwjs_oa:raw_order_list&amp;raw_no=PLCKZ1022"/>
    <hyperlink ref="D17" r:id="rId38" display="http://sd.stdq.com/plugin.php?id=rwjs_oa:purchase_raw_set&amp;purchase_no=DG21061518"/>
    <hyperlink ref="E17" r:id="rId39" display="http://sd.stdq.com/plugin.php?id=rwjs_oa:raw_order_list&amp;raw_no=MNLSR1018"/>
    <hyperlink ref="D18" r:id="rId40" display="http://sd.stdq.com/plugin.php?id=rwjs_oa:purchase_raw_set&amp;purchase_no=DG21061518"/>
    <hyperlink ref="E18" r:id="rId41" display="http://sd.stdq.com/plugin.php?id=rwjs_oa:raw_order_list&amp;raw_no=MNLMK1029"/>
    <hyperlink ref="D19" r:id="rId42" display="http://sd.stdq.com/plugin.php?id=rwjs_oa:purchase_raw_set&amp;purchase_no=DG21061518"/>
    <hyperlink ref="E19" r:id="rId43" display="http://sd.stdq.com/plugin.php?id=rwjs_oa:raw_order_list&amp;raw_no=MNLRC1004"/>
    <hyperlink ref="C16" r:id="rId44" display="http://sd.stdq.com/plugin.php?id=rwjs_oa:supplier_view&amp;sup_id=1843"/>
    <hyperlink ref="C17" r:id="rId45" display="http://sd.stdq.com/plugin.php?id=rwjs_oa:supplier_view&amp;sup_id=1843"/>
    <hyperlink ref="C18" r:id="rId46" display="http://sd.stdq.com/plugin.php?id=rwjs_oa:supplier_view&amp;sup_id=1843"/>
    <hyperlink ref="C19" r:id="rId47" display="http://sd.stdq.com/plugin.php?id=rwjs_oa:supplier_view&amp;sup_id=1843"/>
    <hyperlink ref="E20" r:id="rId48" display="http://oa.stdq.com/plugin.php?id=rwjs_oa:bom_raw_with_product_list&amp;raw_no=AZFLA2899"/>
    <hyperlink ref="F20" r:id="rId49" display="http://oa.stdq.com/plugin.php?id=rwjs_oa:purchase_raw_price_detail&amp;raw_no=AZFLA2899"/>
    <hyperlink ref="E21" r:id="rId50" display="http://oa.stdq.com/plugin.php?id=rwjs_oa:bom_raw_with_product_list&amp;raw_no=AZFLA2899"/>
    <hyperlink ref="F21" r:id="rId51" display="http://oa.stdq.com/plugin.php?id=rwjs_oa:purchase_raw_price_detail&amp;raw_no=AZFLA2899"/>
    <hyperlink ref="E22" r:id="rId52" display="http://oa.stdq.com/plugin.php?id=rwjs_oa:bom_raw_with_product_list&amp;raw_no=AZFLA2899"/>
    <hyperlink ref="F22" r:id="rId53" display="http://oa.stdq.com/plugin.php?id=rwjs_oa:purchase_raw_price_detail&amp;raw_no=AZFLA2899"/>
    <hyperlink ref="E23" r:id="rId54" display="http://sd.stdq.com/plugin.php?id=rwjs_oa:raw_order_list&amp;raw_no=KZQAA1002"/>
    <hyperlink ref="D23" r:id="rId55" display="http://sd.stdq.com/plugin.php?id=rwjs_oa:purchase_raw_set&amp;purchase_no=DG21061009"/>
    <hyperlink ref="D24" r:id="rId56" display="http://sd.stdq.com/plugin.php?id=rwjs_oa:purchase_raw_set&amp;purchase_no=DG21061171"/>
    <hyperlink ref="D25" r:id="rId57" display="http://sd.stdq.com/plugin.php?id=rwjs_oa:purchase_raw_set&amp;purchase_no=DG21061475"/>
    <hyperlink ref="E24" r:id="rId58" display="http://sd.stdq.com/plugin.php?id=rwjs_oa:raw_order_list&amp;raw_no=KZQAA1002"/>
    <hyperlink ref="E25" r:id="rId59" display="http://sd.stdq.com/plugin.php?id=rwjs_oa:raw_order_list&amp;raw_no=KZQAA1002"/>
    <hyperlink ref="D27" r:id="rId60" display="http://sd.stdq.com/plugin.php?id=rwjs_oa:purchase_raw_set&amp;purchase_no=DG21061844"/>
    <hyperlink ref="E27" r:id="rId61" display="http://sd.stdq.com/plugin.php?id=rwjs_oa:raw_order_list&amp;raw_no=SMSAA1033"/>
    <hyperlink ref="D26" r:id="rId62" display="http://sd.stdq.com/plugin.php?id=rwjs_oa:purchase_raw_set&amp;purchase_no=DG21061844"/>
    <hyperlink ref="E26" r:id="rId63" display="http://sd.stdq.com/plugin.php?id=rwjs_oa:raw_order_list&amp;raw_no=SMSAA1034"/>
    <hyperlink ref="E28" r:id="rId64" display="http://sd.stdq.com/plugin.php?id=rwjs_oa:bom_raw_with_product_list&amp;raw_no=DCJCQ1012"/>
    <hyperlink ref="F28" r:id="rId65" display="http://sd.stdq.com/plugin.php?id=rwjs_oa:purchase_raw_price_detail&amp;raw_no=DCJCQ1012"/>
    <hyperlink ref="E29" r:id="rId66" display="http://sd.stdq.com/plugin.php?id=rwjs_oa:bom_raw_with_product_list&amp;raw_no=KQKGA1041"/>
    <hyperlink ref="F29" r:id="rId67" display="http://sd.stdq.com/plugin.php?id=rwjs_oa:purchase_raw_price_detail&amp;raw_no=KQKGA1041"/>
    <hyperlink ref="C28" r:id="rId68" display="http://sd.stdq.com/plugin.php?id=rwjs_oa:supplier_view&amp;sup_id=1872"/>
    <hyperlink ref="C29" r:id="rId69" display="http://sd.stdq.com/plugin.php?id=rwjs_oa:supplier_view&amp;sup_id=1872"/>
    <hyperlink ref="D30" r:id="rId70" display="http://sd.stdq.com/plugin.php?id=rwjs_oa:purchase_raw_set&amp;purchase_no=DG21061570"/>
    <hyperlink ref="E30" r:id="rId71" display="http://sd.stdq.com/plugin.php?id=rwjs_oa:raw_order_list&amp;raw_no=PLCKZ1021"/>
    <hyperlink ref="D31" r:id="rId72" display="http://sd.stdq.com/plugin.php?id=rwjs_oa:purchase_raw_set&amp;purchase_no=DG21061570"/>
    <hyperlink ref="E31" r:id="rId73" display="http://sd.stdq.com/plugin.php?id=rwjs_oa:raw_order_list&amp;raw_no=MNLMK1028"/>
    <hyperlink ref="D32" r:id="rId74" display="http://sd.stdq.com/plugin.php?id=rwjs_oa:purchase_raw_set&amp;purchase_no=DG21061570"/>
    <hyperlink ref="E32" r:id="rId75" display="http://sd.stdq.com/plugin.php?id=rwjs_oa:raw_order_list&amp;raw_no=MNLSR1016"/>
    <hyperlink ref="D33" r:id="rId76" display="http://sd.stdq.com/plugin.php?id=rwjs_oa:purchase_raw_set&amp;purchase_no=DG21061570"/>
    <hyperlink ref="E33" r:id="rId77" display="http://sd.stdq.com/plugin.php?id=rwjs_oa:raw_order_list&amp;raw_no=MNLRC1004"/>
    <hyperlink ref="D34" r:id="rId78" display="http://sd.stdq.com/plugin.php?id=rwjs_oa:purchase_raw_set&amp;purchase_no=DG21061518"/>
    <hyperlink ref="E34" r:id="rId79" display="http://sd.stdq.com/plugin.php?id=rwjs_oa:raw_order_list&amp;raw_no=PLCKZ1022"/>
    <hyperlink ref="D35" r:id="rId80" display="http://sd.stdq.com/plugin.php?id=rwjs_oa:purchase_raw_set&amp;purchase_no=DG21061518"/>
    <hyperlink ref="E35" r:id="rId81" display="http://sd.stdq.com/plugin.php?id=rwjs_oa:raw_order_list&amp;raw_no=MNLSR1018"/>
    <hyperlink ref="D36" r:id="rId82" display="http://sd.stdq.com/plugin.php?id=rwjs_oa:purchase_raw_set&amp;purchase_no=DG21061518"/>
    <hyperlink ref="E36" r:id="rId83" display="http://sd.stdq.com/plugin.php?id=rwjs_oa:raw_order_list&amp;raw_no=MNLMK1029"/>
    <hyperlink ref="D37" r:id="rId84" display="http://sd.stdq.com/plugin.php?id=rwjs_oa:purchase_raw_set&amp;purchase_no=DG21061518"/>
    <hyperlink ref="E37" r:id="rId85" display="http://sd.stdq.com/plugin.php?id=rwjs_oa:raw_order_list&amp;raw_no=MNLRC1004"/>
    <hyperlink ref="D38" r:id="rId86" display="http://sd.stdq.com/plugin.php?id=rwjs_oa:purchase_raw_set&amp;purchase_no=DG21051438"/>
    <hyperlink ref="E38" r:id="rId87" display="http://sd.stdq.com/plugin.php?id=rwjs_oa:raw_order_list&amp;raw_no=MNLSR1018"/>
    <hyperlink ref="C31:C38" r:id="rId88" display="http://sd.stdq.com/plugin.php?id=rwjs_oa:supplier_view&amp;sup_id=1843"/>
    <hyperlink ref="E39" r:id="rId89" display="http://sd.stdq.com/plugin.php?id=rwjs_oa:bom_raw_with_product_list&amp;raw_no=GDSBA1359"/>
    <hyperlink ref="F39" r:id="rId90" display="http://sd.stdq.com/plugin.php?id=rwjs_oa:purchase_raw_price_detail&amp;raw_no=GDSBA1359"/>
    <hyperlink ref="E40" r:id="rId91" display="http://sd.stdq.com/plugin.php?id=rwjs_oa:bom_raw_with_product_list&amp;raw_no=GDSBA1360"/>
    <hyperlink ref="F40" r:id="rId92" display="http://sd.stdq.com/plugin.php?id=rwjs_oa:purchase_raw_price_detail&amp;raw_no=GDSBA1360"/>
    <hyperlink ref="C39" r:id="rId93" display="http://sd.stdq.com/plugin.php?id=rwjs_oa:supplier_view&amp;sup_id=1850"/>
    <hyperlink ref="C40" r:id="rId94" display="http://sd.stdq.com/plugin.php?id=rwjs_oa:supplier_view&amp;sup_id=1850"/>
    <hyperlink ref="E41" r:id="rId95" display="http://sd.stdq.com/plugin.php?id=rwjs_oa:bom_raw_with_product_list&amp;raw_no=GDSBA1358"/>
    <hyperlink ref="F41" r:id="rId96" display="http://sd.stdq.com/plugin.php?id=rwjs_oa:purchase_raw_price_detail&amp;raw_no=GDSBA1358"/>
    <hyperlink ref="E42" r:id="rId97" display="http://sd.stdq.com/plugin.php?id=rwjs_oa:bom_raw_with_product_list&amp;raw_no=GDSBA1363"/>
    <hyperlink ref="F42" r:id="rId98" display="http://sd.stdq.com/plugin.php?id=rwjs_oa:purchase_raw_price_detail&amp;raw_no=GDSBA1363"/>
    <hyperlink ref="D43" r:id="rId99" display="http://sd.stdq.com/plugin.php?id=rwjs_oa:purchase_raw_set&amp;purchase_no=DG21061803"/>
    <hyperlink ref="E43" r:id="rId100" display="http://sd.stdq.com/plugin.php?id=rwjs_oa:raw_order_list&amp;raw_no=ZLJAA1003"/>
    <hyperlink ref="E44" r:id="rId101" display="http://sd.stdq.com/plugin.php?id=rwjs_oa:bom_raw_with_product_list&amp;raw_no=QRJHQ1118"/>
    <hyperlink ref="F44" r:id="rId102" display="http://sd.stdq.com/plugin.php?id=rwjs_oa:purchase_raw_price_detail&amp;raw_no=QRJHQ1118"/>
    <hyperlink ref="D44" r:id="rId103" display="http://sd.stdq.com/plugin.php?id=rwjs_oa:purchase_raw_set&amp;purchase_no=DG21061043"/>
    <hyperlink ref="E45" r:id="rId104" display="http://sd.stdq.com/plugin.php?id=rwjs_oa:bom_raw_with_product_list&amp;raw_no=QRJHQ1118"/>
    <hyperlink ref="E46" r:id="rId105" display="http://sd.stdq.com/plugin.php?id=rwjs_oa:bom_raw_with_product_list&amp;raw_no=QRJHQ1118"/>
    <hyperlink ref="F45" r:id="rId106" display="http://sd.stdq.com/plugin.php?id=rwjs_oa:purchase_raw_price_detail&amp;raw_no=QRJHQ1118"/>
    <hyperlink ref="F46" r:id="rId107" display="http://sd.stdq.com/plugin.php?id=rwjs_oa:purchase_raw_price_detail&amp;raw_no=QRJHQ1118"/>
    <hyperlink ref="D45" r:id="rId108" display="http://sd.stdq.com/plugin.php?id=rwjs_oa:purchase_raw_set&amp;purchase_no=DG21061778"/>
    <hyperlink ref="D46" r:id="rId109" display="http://sd.stdq.com/plugin.php?id=rwjs_oa:purchase_raw_set&amp;purchase_no=DG21061778"/>
    <hyperlink ref="F47" r:id="rId110" display="http://sd.stdq.com/plugin.php?id=rwjs_oa:purchase_raw_price_detail&amp;raw_no=QRJHQ1060"/>
    <hyperlink ref="D47" r:id="rId111" display="http://sd.stdq.com/plugin.php?id=rwjs_oa:purchase_raw_set&amp;purchase_no=DG21061667"/>
    <hyperlink ref="E47" r:id="rId112" display="http://sd.stdq.com/plugin.php?id=rwjs_oa:raw_order_list&amp;raw_no=QRJHQ1060"/>
    <hyperlink ref="F48" r:id="rId113" display="http://sd.stdq.com/plugin.php?id=rwjs_oa:purchase_raw_price_detail&amp;raw_no=KZQAA1032"/>
    <hyperlink ref="E48" r:id="rId114" display="http://sd.stdq.com/plugin.php?id=rwjs_oa:bom_raw_with_product_list&amp;raw_no=KZQAA1032"/>
  </hyperlinks>
  <pageMargins left="0.7" right="0.7" top="0.75" bottom="0.75" header="0.3" footer="0.3"/>
  <pageSetup paperSize="9" orientation="portrait" horizontalDpi="0" verticalDpi="0" r:id="rId11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27"/>
  <sheetViews>
    <sheetView tabSelected="1" topLeftCell="A118" workbookViewId="0">
      <selection activeCell="D129" sqref="D129"/>
    </sheetView>
  </sheetViews>
  <sheetFormatPr defaultRowHeight="37.5" customHeight="1" x14ac:dyDescent="0.2"/>
  <cols>
    <col min="2" max="2" width="14.875" customWidth="1"/>
    <col min="3" max="3" width="21.5" customWidth="1"/>
    <col min="4" max="4" width="12.25" style="33" bestFit="1" customWidth="1"/>
    <col min="5" max="5" width="13.5" style="33" customWidth="1"/>
    <col min="6" max="6" width="9" style="33"/>
    <col min="7" max="7" width="23" style="33" customWidth="1"/>
    <col min="9" max="9" width="9" style="21"/>
    <col min="10" max="10" width="13.875" style="21" bestFit="1" customWidth="1"/>
    <col min="11" max="11" width="16.125" style="21" bestFit="1" customWidth="1"/>
    <col min="12" max="13" width="9" style="21"/>
    <col min="15" max="15" width="42.625" customWidth="1"/>
  </cols>
  <sheetData>
    <row r="1" spans="2:17" ht="37.5" customHeight="1" x14ac:dyDescent="0.2">
      <c r="B1" s="48" t="s">
        <v>390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2:17" ht="37.5" customHeight="1" x14ac:dyDescent="0.2">
      <c r="B2" s="11" t="s">
        <v>23</v>
      </c>
      <c r="C2" s="4" t="s">
        <v>22</v>
      </c>
      <c r="D2" s="4" t="s">
        <v>21</v>
      </c>
      <c r="E2" s="4" t="s">
        <v>20</v>
      </c>
      <c r="F2" s="4" t="s">
        <v>19</v>
      </c>
      <c r="G2" s="4" t="s">
        <v>18</v>
      </c>
      <c r="H2" s="5" t="s">
        <v>17</v>
      </c>
      <c r="I2" s="19" t="s">
        <v>16</v>
      </c>
      <c r="J2" s="19" t="s">
        <v>15</v>
      </c>
      <c r="K2" s="20" t="s">
        <v>14</v>
      </c>
      <c r="L2" s="20" t="s">
        <v>13</v>
      </c>
      <c r="M2" s="20" t="s">
        <v>12</v>
      </c>
      <c r="N2" s="1" t="s">
        <v>11</v>
      </c>
      <c r="O2" s="11" t="s">
        <v>10</v>
      </c>
    </row>
    <row r="3" spans="2:17" ht="37.5" customHeight="1" x14ac:dyDescent="0.2">
      <c r="B3" s="18">
        <v>44384</v>
      </c>
      <c r="C3" s="29" t="s">
        <v>393</v>
      </c>
      <c r="D3" s="30" t="s">
        <v>392</v>
      </c>
      <c r="E3" s="4" t="s">
        <v>6</v>
      </c>
      <c r="F3" s="32" t="s">
        <v>1</v>
      </c>
      <c r="G3" s="31" t="s">
        <v>33</v>
      </c>
      <c r="H3" s="30" t="s">
        <v>391</v>
      </c>
      <c r="I3" s="19">
        <v>300</v>
      </c>
      <c r="J3" s="19">
        <v>192</v>
      </c>
      <c r="K3" s="20">
        <v>282</v>
      </c>
      <c r="L3" s="20">
        <f t="shared" ref="L3:L41" si="0">J3-K3</f>
        <v>-90</v>
      </c>
      <c r="M3" s="20">
        <f t="shared" ref="M3:M16" si="1">L3*I3</f>
        <v>-27000</v>
      </c>
      <c r="N3" s="1">
        <f t="shared" ref="N3:N66" si="2">L3/K3</f>
        <v>-0.31914893617021278</v>
      </c>
      <c r="O3" s="11"/>
    </row>
    <row r="4" spans="2:17" ht="37.5" customHeight="1" x14ac:dyDescent="0.2">
      <c r="B4" s="18">
        <v>44384</v>
      </c>
      <c r="C4" s="29" t="s">
        <v>483</v>
      </c>
      <c r="D4" s="30" t="s">
        <v>394</v>
      </c>
      <c r="E4" s="4" t="s">
        <v>279</v>
      </c>
      <c r="F4" s="32" t="s">
        <v>1</v>
      </c>
      <c r="G4" s="31" t="s">
        <v>280</v>
      </c>
      <c r="H4" s="30" t="s">
        <v>261</v>
      </c>
      <c r="I4" s="19">
        <v>200</v>
      </c>
      <c r="J4" s="19">
        <v>224</v>
      </c>
      <c r="K4" s="20">
        <v>232</v>
      </c>
      <c r="L4" s="20">
        <f t="shared" si="0"/>
        <v>-8</v>
      </c>
      <c r="M4" s="20">
        <f t="shared" si="1"/>
        <v>-1600</v>
      </c>
      <c r="N4" s="1">
        <f t="shared" si="2"/>
        <v>-3.4482758620689655E-2</v>
      </c>
      <c r="O4" s="11"/>
    </row>
    <row r="5" spans="2:17" ht="37.5" customHeight="1" x14ac:dyDescent="0.2">
      <c r="B5" s="18">
        <v>44386</v>
      </c>
      <c r="C5" s="29" t="s">
        <v>399</v>
      </c>
      <c r="D5" s="30" t="s">
        <v>400</v>
      </c>
      <c r="E5" s="4" t="s">
        <v>395</v>
      </c>
      <c r="F5" s="32" t="s">
        <v>396</v>
      </c>
      <c r="G5" s="31" t="s">
        <v>397</v>
      </c>
      <c r="H5" s="30" t="s">
        <v>398</v>
      </c>
      <c r="I5" s="19">
        <v>96</v>
      </c>
      <c r="J5" s="19">
        <v>1010</v>
      </c>
      <c r="K5" s="20">
        <v>1015</v>
      </c>
      <c r="L5" s="20">
        <f t="shared" si="0"/>
        <v>-5</v>
      </c>
      <c r="M5" s="20">
        <f t="shared" si="1"/>
        <v>-480</v>
      </c>
      <c r="N5" s="1">
        <f t="shared" si="2"/>
        <v>-4.9261083743842365E-3</v>
      </c>
      <c r="O5" s="11"/>
    </row>
    <row r="6" spans="2:17" ht="37.5" customHeight="1" x14ac:dyDescent="0.2">
      <c r="B6" s="18">
        <v>44386</v>
      </c>
      <c r="C6" s="29" t="s">
        <v>405</v>
      </c>
      <c r="D6" s="30" t="s">
        <v>406</v>
      </c>
      <c r="E6" s="4" t="s">
        <v>401</v>
      </c>
      <c r="F6" s="32" t="s">
        <v>402</v>
      </c>
      <c r="G6" s="31" t="s">
        <v>403</v>
      </c>
      <c r="H6" s="30" t="s">
        <v>281</v>
      </c>
      <c r="I6" s="19">
        <v>50</v>
      </c>
      <c r="J6" s="19">
        <v>52</v>
      </c>
      <c r="K6" s="20">
        <v>58</v>
      </c>
      <c r="L6" s="20">
        <f t="shared" si="0"/>
        <v>-6</v>
      </c>
      <c r="M6" s="20">
        <f t="shared" si="1"/>
        <v>-300</v>
      </c>
      <c r="N6" s="1">
        <f t="shared" si="2"/>
        <v>-0.10344827586206896</v>
      </c>
      <c r="O6" s="11"/>
    </row>
    <row r="7" spans="2:17" ht="37.5" customHeight="1" x14ac:dyDescent="0.2">
      <c r="B7" s="18">
        <v>44387</v>
      </c>
      <c r="C7" s="29" t="s">
        <v>412</v>
      </c>
      <c r="D7" s="30" t="s">
        <v>409</v>
      </c>
      <c r="E7" s="4" t="s">
        <v>410</v>
      </c>
      <c r="F7" s="32" t="s">
        <v>1</v>
      </c>
      <c r="G7" s="31" t="s">
        <v>411</v>
      </c>
      <c r="H7" s="30" t="s">
        <v>281</v>
      </c>
      <c r="I7" s="19">
        <v>150</v>
      </c>
      <c r="J7" s="19">
        <v>175</v>
      </c>
      <c r="K7" s="20">
        <v>200</v>
      </c>
      <c r="L7" s="20">
        <f t="shared" si="0"/>
        <v>-25</v>
      </c>
      <c r="M7" s="20">
        <f t="shared" si="1"/>
        <v>-3750</v>
      </c>
      <c r="N7" s="1">
        <f t="shared" si="2"/>
        <v>-0.125</v>
      </c>
      <c r="O7" s="11"/>
    </row>
    <row r="8" spans="2:17" ht="37.5" customHeight="1" x14ac:dyDescent="0.2">
      <c r="B8" s="18">
        <v>44384</v>
      </c>
      <c r="C8" s="29" t="s">
        <v>484</v>
      </c>
      <c r="D8" s="30" t="s">
        <v>427</v>
      </c>
      <c r="E8" s="4" t="s">
        <v>415</v>
      </c>
      <c r="F8" s="32" t="s">
        <v>41</v>
      </c>
      <c r="G8" s="31" t="s">
        <v>416</v>
      </c>
      <c r="H8" s="30" t="s">
        <v>426</v>
      </c>
      <c r="I8" s="19">
        <v>500</v>
      </c>
      <c r="J8" s="19">
        <v>0.16</v>
      </c>
      <c r="K8" s="20">
        <v>0.3</v>
      </c>
      <c r="L8" s="20">
        <f t="shared" si="0"/>
        <v>-0.13999999999999999</v>
      </c>
      <c r="M8" s="20">
        <f t="shared" si="1"/>
        <v>-69.999999999999986</v>
      </c>
      <c r="N8" s="1">
        <f t="shared" si="2"/>
        <v>-0.46666666666666662</v>
      </c>
      <c r="O8" s="11"/>
    </row>
    <row r="9" spans="2:17" ht="37.5" customHeight="1" x14ac:dyDescent="0.2">
      <c r="B9" s="18">
        <v>44384</v>
      </c>
      <c r="C9" s="29" t="s">
        <v>484</v>
      </c>
      <c r="D9" s="30" t="s">
        <v>427</v>
      </c>
      <c r="E9" s="4" t="s">
        <v>417</v>
      </c>
      <c r="F9" s="32" t="s">
        <v>41</v>
      </c>
      <c r="G9" s="31" t="s">
        <v>418</v>
      </c>
      <c r="H9" s="30" t="s">
        <v>426</v>
      </c>
      <c r="I9" s="19">
        <v>500</v>
      </c>
      <c r="J9" s="19">
        <v>0.16</v>
      </c>
      <c r="K9" s="20">
        <v>0.35</v>
      </c>
      <c r="L9" s="20">
        <f t="shared" si="0"/>
        <v>-0.18999999999999997</v>
      </c>
      <c r="M9" s="20">
        <f t="shared" si="1"/>
        <v>-94.999999999999986</v>
      </c>
      <c r="N9" s="1">
        <f t="shared" si="2"/>
        <v>-0.54285714285714282</v>
      </c>
      <c r="O9" s="11"/>
    </row>
    <row r="10" spans="2:17" ht="37.5" customHeight="1" x14ac:dyDescent="0.2">
      <c r="B10" s="18">
        <v>44384</v>
      </c>
      <c r="C10" s="29" t="s">
        <v>484</v>
      </c>
      <c r="D10" s="30" t="s">
        <v>427</v>
      </c>
      <c r="E10" s="4" t="s">
        <v>419</v>
      </c>
      <c r="F10" s="32" t="s">
        <v>41</v>
      </c>
      <c r="G10" s="31" t="s">
        <v>420</v>
      </c>
      <c r="H10" s="30" t="s">
        <v>426</v>
      </c>
      <c r="I10" s="19">
        <v>500</v>
      </c>
      <c r="J10" s="19">
        <v>0.16</v>
      </c>
      <c r="K10" s="20">
        <v>0.3</v>
      </c>
      <c r="L10" s="20">
        <f t="shared" si="0"/>
        <v>-0.13999999999999999</v>
      </c>
      <c r="M10" s="20">
        <f t="shared" si="1"/>
        <v>-69.999999999999986</v>
      </c>
      <c r="N10" s="1">
        <f t="shared" si="2"/>
        <v>-0.46666666666666662</v>
      </c>
      <c r="O10" s="11"/>
    </row>
    <row r="11" spans="2:17" ht="37.5" customHeight="1" x14ac:dyDescent="0.2">
      <c r="B11" s="18">
        <v>44384</v>
      </c>
      <c r="C11" s="29" t="s">
        <v>484</v>
      </c>
      <c r="D11" s="30" t="s">
        <v>427</v>
      </c>
      <c r="E11" s="4" t="s">
        <v>421</v>
      </c>
      <c r="F11" s="32" t="s">
        <v>41</v>
      </c>
      <c r="G11" s="31" t="s">
        <v>422</v>
      </c>
      <c r="H11" s="30" t="s">
        <v>426</v>
      </c>
      <c r="I11" s="19">
        <v>500</v>
      </c>
      <c r="J11" s="19">
        <v>0.16</v>
      </c>
      <c r="K11" s="20">
        <v>0.3</v>
      </c>
      <c r="L11" s="20">
        <f t="shared" si="0"/>
        <v>-0.13999999999999999</v>
      </c>
      <c r="M11" s="20">
        <f t="shared" si="1"/>
        <v>-69.999999999999986</v>
      </c>
      <c r="N11" s="1">
        <f t="shared" si="2"/>
        <v>-0.46666666666666662</v>
      </c>
      <c r="O11" s="11"/>
    </row>
    <row r="12" spans="2:17" ht="37.5" customHeight="1" x14ac:dyDescent="0.2">
      <c r="B12" s="18">
        <v>44384</v>
      </c>
      <c r="C12" s="29" t="s">
        <v>484</v>
      </c>
      <c r="D12" s="30" t="s">
        <v>427</v>
      </c>
      <c r="E12" s="4" t="s">
        <v>423</v>
      </c>
      <c r="F12" s="32" t="s">
        <v>424</v>
      </c>
      <c r="G12" s="31" t="s">
        <v>425</v>
      </c>
      <c r="H12" s="30" t="s">
        <v>426</v>
      </c>
      <c r="I12" s="19">
        <v>1000</v>
      </c>
      <c r="J12" s="19">
        <v>0.1</v>
      </c>
      <c r="K12" s="20">
        <v>0.2</v>
      </c>
      <c r="L12" s="20">
        <f t="shared" si="0"/>
        <v>-0.1</v>
      </c>
      <c r="M12" s="20">
        <f t="shared" si="1"/>
        <v>-100</v>
      </c>
      <c r="N12" s="1">
        <f t="shared" si="2"/>
        <v>-0.5</v>
      </c>
      <c r="O12" s="11"/>
      <c r="P12" s="17"/>
      <c r="Q12" s="13"/>
    </row>
    <row r="13" spans="2:17" ht="37.5" customHeight="1" x14ac:dyDescent="0.2">
      <c r="B13" s="18">
        <v>44389</v>
      </c>
      <c r="C13" s="29" t="s">
        <v>485</v>
      </c>
      <c r="D13" s="30" t="s">
        <v>428</v>
      </c>
      <c r="E13" s="4" t="s">
        <v>429</v>
      </c>
      <c r="F13" s="32" t="s">
        <v>431</v>
      </c>
      <c r="G13" s="31" t="s">
        <v>433</v>
      </c>
      <c r="H13" s="30" t="s">
        <v>281</v>
      </c>
      <c r="I13" s="19">
        <v>11</v>
      </c>
      <c r="J13" s="19">
        <v>15</v>
      </c>
      <c r="K13" s="20">
        <f>I13-J13</f>
        <v>-4</v>
      </c>
      <c r="L13" s="20">
        <f t="shared" si="0"/>
        <v>19</v>
      </c>
      <c r="M13" s="20">
        <f t="shared" si="1"/>
        <v>209</v>
      </c>
      <c r="N13" s="1">
        <f t="shared" si="2"/>
        <v>-4.75</v>
      </c>
      <c r="O13" s="11"/>
      <c r="P13" s="17"/>
      <c r="Q13" s="13"/>
    </row>
    <row r="14" spans="2:17" ht="37.5" customHeight="1" x14ac:dyDescent="0.2">
      <c r="B14" s="18">
        <v>44387</v>
      </c>
      <c r="C14" s="29" t="s">
        <v>485</v>
      </c>
      <c r="D14" s="30" t="s">
        <v>430</v>
      </c>
      <c r="E14" s="4" t="s">
        <v>429</v>
      </c>
      <c r="F14" s="32" t="s">
        <v>431</v>
      </c>
      <c r="G14" s="31" t="s">
        <v>432</v>
      </c>
      <c r="H14" s="30" t="s">
        <v>281</v>
      </c>
      <c r="I14" s="19">
        <v>11</v>
      </c>
      <c r="J14" s="19">
        <v>15</v>
      </c>
      <c r="K14" s="20">
        <f t="shared" ref="K14:K16" si="3">I14-J14</f>
        <v>-4</v>
      </c>
      <c r="L14" s="20">
        <f t="shared" si="0"/>
        <v>19</v>
      </c>
      <c r="M14" s="20">
        <f t="shared" si="1"/>
        <v>209</v>
      </c>
      <c r="N14" s="1">
        <f t="shared" si="2"/>
        <v>-4.75</v>
      </c>
      <c r="O14" s="11"/>
    </row>
    <row r="15" spans="2:17" ht="37.5" customHeight="1" x14ac:dyDescent="0.2">
      <c r="B15" s="18">
        <v>44389</v>
      </c>
      <c r="C15" s="29" t="s">
        <v>485</v>
      </c>
      <c r="D15" s="30" t="s">
        <v>428</v>
      </c>
      <c r="E15" s="4" t="s">
        <v>434</v>
      </c>
      <c r="F15" s="32" t="s">
        <v>435</v>
      </c>
      <c r="G15" s="31" t="s">
        <v>436</v>
      </c>
      <c r="H15" s="30" t="s">
        <v>281</v>
      </c>
      <c r="I15" s="19">
        <v>18</v>
      </c>
      <c r="J15" s="19">
        <v>24</v>
      </c>
      <c r="K15" s="20">
        <f t="shared" si="3"/>
        <v>-6</v>
      </c>
      <c r="L15" s="20">
        <f t="shared" si="0"/>
        <v>30</v>
      </c>
      <c r="M15" s="20">
        <f t="shared" si="1"/>
        <v>540</v>
      </c>
      <c r="N15" s="1">
        <f t="shared" si="2"/>
        <v>-5</v>
      </c>
      <c r="O15" s="11"/>
      <c r="P15" s="13"/>
      <c r="Q15" s="13"/>
    </row>
    <row r="16" spans="2:17" ht="37.5" customHeight="1" x14ac:dyDescent="0.2">
      <c r="B16" s="18">
        <v>44389</v>
      </c>
      <c r="C16" s="29" t="s">
        <v>485</v>
      </c>
      <c r="D16" s="30" t="s">
        <v>428</v>
      </c>
      <c r="E16" s="4" t="s">
        <v>437</v>
      </c>
      <c r="F16" s="32" t="s">
        <v>206</v>
      </c>
      <c r="G16" s="31" t="s">
        <v>438</v>
      </c>
      <c r="H16" s="30" t="s">
        <v>281</v>
      </c>
      <c r="I16" s="19">
        <v>78</v>
      </c>
      <c r="J16" s="19">
        <v>105</v>
      </c>
      <c r="K16" s="20">
        <f t="shared" si="3"/>
        <v>-27</v>
      </c>
      <c r="L16" s="20">
        <f t="shared" si="0"/>
        <v>132</v>
      </c>
      <c r="M16" s="20">
        <f t="shared" si="1"/>
        <v>10296</v>
      </c>
      <c r="N16" s="1">
        <f t="shared" si="2"/>
        <v>-4.8888888888888893</v>
      </c>
      <c r="O16" s="11"/>
      <c r="P16" s="13"/>
      <c r="Q16" s="13"/>
    </row>
    <row r="17" spans="2:15" ht="37.5" customHeight="1" x14ac:dyDescent="0.2">
      <c r="B17" s="18">
        <v>44389</v>
      </c>
      <c r="C17" s="29" t="s">
        <v>486</v>
      </c>
      <c r="D17" s="30" t="s">
        <v>442</v>
      </c>
      <c r="E17" s="4" t="s">
        <v>439</v>
      </c>
      <c r="F17" s="32" t="s">
        <v>482</v>
      </c>
      <c r="G17" s="31" t="s">
        <v>441</v>
      </c>
      <c r="H17" s="30" t="s">
        <v>261</v>
      </c>
      <c r="I17" s="19">
        <v>130</v>
      </c>
      <c r="J17" s="19">
        <v>330</v>
      </c>
      <c r="K17" s="20">
        <v>360</v>
      </c>
      <c r="L17" s="20">
        <f t="shared" si="0"/>
        <v>-30</v>
      </c>
      <c r="M17" s="20">
        <f>L17*I17</f>
        <v>-3900</v>
      </c>
      <c r="N17" s="1">
        <f t="shared" si="2"/>
        <v>-8.3333333333333329E-2</v>
      </c>
      <c r="O17" s="11"/>
    </row>
    <row r="18" spans="2:15" ht="37.5" customHeight="1" x14ac:dyDescent="0.2">
      <c r="B18" s="18">
        <v>44389</v>
      </c>
      <c r="C18" s="29" t="s">
        <v>487</v>
      </c>
      <c r="D18" s="30" t="s">
        <v>447</v>
      </c>
      <c r="E18" s="4" t="s">
        <v>443</v>
      </c>
      <c r="F18" s="32" t="s">
        <v>444</v>
      </c>
      <c r="G18" s="31" t="s">
        <v>445</v>
      </c>
      <c r="H18" s="30" t="s">
        <v>446</v>
      </c>
      <c r="I18" s="19">
        <v>500</v>
      </c>
      <c r="J18" s="19">
        <v>2.5499999999999998</v>
      </c>
      <c r="K18" s="20">
        <v>2.78</v>
      </c>
      <c r="L18" s="20">
        <f t="shared" si="0"/>
        <v>-0.22999999999999998</v>
      </c>
      <c r="M18" s="20">
        <f>L18*I18</f>
        <v>-114.99999999999999</v>
      </c>
      <c r="N18" s="1">
        <f t="shared" si="2"/>
        <v>-8.2733812949640287E-2</v>
      </c>
      <c r="O18" s="11"/>
    </row>
    <row r="19" spans="2:15" ht="37.5" customHeight="1" x14ac:dyDescent="0.2">
      <c r="B19" s="18">
        <v>44386</v>
      </c>
      <c r="C19" s="29" t="s">
        <v>488</v>
      </c>
      <c r="D19" s="30" t="s">
        <v>449</v>
      </c>
      <c r="E19" s="4" t="s">
        <v>450</v>
      </c>
      <c r="F19" s="32" t="s">
        <v>451</v>
      </c>
      <c r="G19" s="31" t="s">
        <v>452</v>
      </c>
      <c r="H19" s="30" t="s">
        <v>453</v>
      </c>
      <c r="I19" s="19">
        <v>500</v>
      </c>
      <c r="J19" s="19">
        <v>67.5</v>
      </c>
      <c r="K19" s="20">
        <v>74.8</v>
      </c>
      <c r="L19" s="20">
        <f t="shared" si="0"/>
        <v>-7.2999999999999972</v>
      </c>
      <c r="M19" s="20">
        <f>L19*I19</f>
        <v>-3649.9999999999986</v>
      </c>
      <c r="N19" s="1">
        <f t="shared" si="2"/>
        <v>-9.7593582887700495E-2</v>
      </c>
      <c r="O19" s="11" t="s">
        <v>448</v>
      </c>
    </row>
    <row r="20" spans="2:15" ht="37.5" customHeight="1" x14ac:dyDescent="0.2">
      <c r="B20" s="18">
        <v>44392</v>
      </c>
      <c r="C20" s="29" t="s">
        <v>491</v>
      </c>
      <c r="D20" s="30" t="s">
        <v>454</v>
      </c>
      <c r="E20" s="4" t="s">
        <v>455</v>
      </c>
      <c r="F20" s="32" t="s">
        <v>456</v>
      </c>
      <c r="G20" s="31" t="s">
        <v>457</v>
      </c>
      <c r="H20" s="30" t="s">
        <v>453</v>
      </c>
      <c r="I20" s="19">
        <v>12</v>
      </c>
      <c r="J20" s="19">
        <v>150</v>
      </c>
      <c r="K20" s="20">
        <v>164</v>
      </c>
      <c r="L20" s="20">
        <f t="shared" si="0"/>
        <v>-14</v>
      </c>
      <c r="M20" s="20">
        <f t="shared" ref="M20" si="4">L20*I20</f>
        <v>-168</v>
      </c>
      <c r="N20" s="1">
        <f t="shared" si="2"/>
        <v>-8.5365853658536592E-2</v>
      </c>
      <c r="O20" s="11"/>
    </row>
    <row r="21" spans="2:15" ht="37.5" customHeight="1" x14ac:dyDescent="0.2">
      <c r="B21" s="18">
        <v>44393</v>
      </c>
      <c r="C21" s="29" t="s">
        <v>399</v>
      </c>
      <c r="D21" s="30" t="s">
        <v>458</v>
      </c>
      <c r="E21" s="4" t="s">
        <v>459</v>
      </c>
      <c r="F21" s="32" t="s">
        <v>396</v>
      </c>
      <c r="G21" s="31" t="s">
        <v>460</v>
      </c>
      <c r="H21" s="30" t="s">
        <v>453</v>
      </c>
      <c r="I21" s="19">
        <v>180</v>
      </c>
      <c r="J21" s="19">
        <v>286</v>
      </c>
      <c r="K21" s="20">
        <v>295</v>
      </c>
      <c r="L21" s="20">
        <f t="shared" si="0"/>
        <v>-9</v>
      </c>
      <c r="M21" s="20">
        <f>L21*I21</f>
        <v>-1620</v>
      </c>
      <c r="N21" s="1">
        <f t="shared" si="2"/>
        <v>-3.0508474576271188E-2</v>
      </c>
      <c r="O21" s="11"/>
    </row>
    <row r="22" spans="2:15" ht="37.5" customHeight="1" x14ac:dyDescent="0.2">
      <c r="B22" s="18" t="s">
        <v>462</v>
      </c>
      <c r="C22" s="29" t="s">
        <v>489</v>
      </c>
      <c r="D22" s="30" t="s">
        <v>461</v>
      </c>
      <c r="E22" s="4" t="s">
        <v>463</v>
      </c>
      <c r="F22" s="32" t="s">
        <v>464</v>
      </c>
      <c r="G22" s="31" t="s">
        <v>465</v>
      </c>
      <c r="H22" s="30" t="s">
        <v>453</v>
      </c>
      <c r="I22" s="19">
        <v>20</v>
      </c>
      <c r="J22" s="19">
        <v>640</v>
      </c>
      <c r="K22" s="20">
        <v>700</v>
      </c>
      <c r="L22" s="20">
        <f t="shared" si="0"/>
        <v>-60</v>
      </c>
      <c r="M22" s="20">
        <f t="shared" ref="M22:M41" si="5">L22*I22</f>
        <v>-1200</v>
      </c>
      <c r="N22" s="1">
        <f t="shared" si="2"/>
        <v>-8.5714285714285715E-2</v>
      </c>
      <c r="O22" s="11"/>
    </row>
    <row r="23" spans="2:15" ht="37.5" customHeight="1" x14ac:dyDescent="0.2">
      <c r="B23" s="18" t="s">
        <v>462</v>
      </c>
      <c r="C23" s="29" t="s">
        <v>489</v>
      </c>
      <c r="D23" s="30" t="s">
        <v>461</v>
      </c>
      <c r="E23" s="4" t="s">
        <v>466</v>
      </c>
      <c r="F23" s="32" t="s">
        <v>464</v>
      </c>
      <c r="G23" s="31" t="s">
        <v>467</v>
      </c>
      <c r="H23" s="30" t="s">
        <v>453</v>
      </c>
      <c r="I23" s="19">
        <v>30</v>
      </c>
      <c r="J23" s="19">
        <v>740</v>
      </c>
      <c r="K23" s="20">
        <v>980</v>
      </c>
      <c r="L23" s="20">
        <f t="shared" si="0"/>
        <v>-240</v>
      </c>
      <c r="M23" s="20">
        <f t="shared" si="5"/>
        <v>-7200</v>
      </c>
      <c r="N23" s="1">
        <f t="shared" si="2"/>
        <v>-0.24489795918367346</v>
      </c>
      <c r="O23" s="11"/>
    </row>
    <row r="24" spans="2:15" ht="37.5" customHeight="1" x14ac:dyDescent="0.2">
      <c r="B24" s="18">
        <v>44392</v>
      </c>
      <c r="C24" s="29" t="s">
        <v>492</v>
      </c>
      <c r="D24" s="30" t="s">
        <v>468</v>
      </c>
      <c r="E24" s="4" t="s">
        <v>469</v>
      </c>
      <c r="F24" s="32" t="s">
        <v>471</v>
      </c>
      <c r="G24" s="31" t="s">
        <v>470</v>
      </c>
      <c r="H24" s="30" t="s">
        <v>274</v>
      </c>
      <c r="I24" s="19">
        <v>1000</v>
      </c>
      <c r="J24" s="19">
        <v>5.5</v>
      </c>
      <c r="K24" s="20">
        <v>7.44</v>
      </c>
      <c r="L24" s="20">
        <f t="shared" si="0"/>
        <v>-1.9400000000000004</v>
      </c>
      <c r="M24" s="20">
        <f t="shared" si="5"/>
        <v>-1940.0000000000005</v>
      </c>
      <c r="N24" s="1">
        <f t="shared" si="2"/>
        <v>-0.26075268817204306</v>
      </c>
      <c r="O24" s="11"/>
    </row>
    <row r="25" spans="2:15" ht="37.5" customHeight="1" x14ac:dyDescent="0.2">
      <c r="B25" s="18">
        <v>44398</v>
      </c>
      <c r="C25" s="29" t="s">
        <v>490</v>
      </c>
      <c r="D25" s="30" t="s">
        <v>476</v>
      </c>
      <c r="E25" s="4" t="s">
        <v>472</v>
      </c>
      <c r="F25" s="32" t="s">
        <v>473</v>
      </c>
      <c r="G25" s="31" t="s">
        <v>474</v>
      </c>
      <c r="H25" s="30" t="s">
        <v>475</v>
      </c>
      <c r="I25" s="19">
        <v>1000</v>
      </c>
      <c r="J25" s="19">
        <v>0.65</v>
      </c>
      <c r="K25" s="20">
        <v>0.79</v>
      </c>
      <c r="L25" s="20">
        <f t="shared" si="0"/>
        <v>-0.14000000000000001</v>
      </c>
      <c r="M25" s="20">
        <f>L25*I25</f>
        <v>-140</v>
      </c>
      <c r="N25" s="1">
        <f t="shared" si="2"/>
        <v>-0.17721518987341772</v>
      </c>
      <c r="O25" s="11"/>
    </row>
    <row r="26" spans="2:15" ht="37.5" customHeight="1" x14ac:dyDescent="0.2">
      <c r="B26" s="18">
        <v>44398</v>
      </c>
      <c r="C26" s="29" t="s">
        <v>490</v>
      </c>
      <c r="D26" s="30" t="s">
        <v>476</v>
      </c>
      <c r="E26" s="4" t="s">
        <v>477</v>
      </c>
      <c r="F26" s="32" t="s">
        <v>473</v>
      </c>
      <c r="G26" s="31" t="s">
        <v>478</v>
      </c>
      <c r="H26" s="30" t="s">
        <v>262</v>
      </c>
      <c r="I26" s="19">
        <v>500</v>
      </c>
      <c r="J26" s="19">
        <v>0.8</v>
      </c>
      <c r="K26" s="20">
        <v>1.5</v>
      </c>
      <c r="L26" s="20">
        <f t="shared" si="0"/>
        <v>-0.7</v>
      </c>
      <c r="M26" s="20">
        <f>L26*I26</f>
        <v>-350</v>
      </c>
      <c r="N26" s="1">
        <f t="shared" si="2"/>
        <v>-0.46666666666666662</v>
      </c>
      <c r="O26" s="11"/>
    </row>
    <row r="27" spans="2:15" ht="37.5" customHeight="1" x14ac:dyDescent="0.2">
      <c r="B27" s="18">
        <v>44398</v>
      </c>
      <c r="C27" s="29" t="s">
        <v>493</v>
      </c>
      <c r="D27" s="30" t="s">
        <v>481</v>
      </c>
      <c r="E27" s="4" t="s">
        <v>269</v>
      </c>
      <c r="F27" s="32" t="s">
        <v>218</v>
      </c>
      <c r="G27" s="31" t="s">
        <v>270</v>
      </c>
      <c r="H27" s="30" t="s">
        <v>480</v>
      </c>
      <c r="I27" s="19">
        <v>400</v>
      </c>
      <c r="J27" s="19">
        <v>34.5</v>
      </c>
      <c r="K27" s="20">
        <v>36.5</v>
      </c>
      <c r="L27" s="20">
        <f t="shared" si="0"/>
        <v>-2</v>
      </c>
      <c r="M27" s="20">
        <f>L27*I27</f>
        <v>-800</v>
      </c>
      <c r="N27" s="1">
        <f t="shared" si="2"/>
        <v>-5.4794520547945202E-2</v>
      </c>
      <c r="O27" s="11"/>
    </row>
    <row r="28" spans="2:15" ht="37.5" customHeight="1" x14ac:dyDescent="0.2">
      <c r="B28" s="18">
        <v>44398</v>
      </c>
      <c r="C28" s="29" t="s">
        <v>491</v>
      </c>
      <c r="D28" s="30" t="s">
        <v>562</v>
      </c>
      <c r="E28" s="4" t="s">
        <v>563</v>
      </c>
      <c r="F28" s="41" t="s">
        <v>761</v>
      </c>
      <c r="G28" s="31" t="s">
        <v>564</v>
      </c>
      <c r="H28" s="30" t="s">
        <v>261</v>
      </c>
      <c r="I28" s="19">
        <v>20</v>
      </c>
      <c r="J28" s="19">
        <v>40</v>
      </c>
      <c r="K28" s="20">
        <v>47</v>
      </c>
      <c r="L28" s="20">
        <f t="shared" si="0"/>
        <v>-7</v>
      </c>
      <c r="M28" s="20">
        <f t="shared" si="5"/>
        <v>-140</v>
      </c>
      <c r="N28" s="1">
        <f t="shared" si="2"/>
        <v>-0.14893617021276595</v>
      </c>
      <c r="O28" s="11"/>
    </row>
    <row r="29" spans="2:15" ht="37.5" customHeight="1" x14ac:dyDescent="0.2">
      <c r="B29" s="18">
        <v>44392</v>
      </c>
      <c r="C29" s="29" t="s">
        <v>491</v>
      </c>
      <c r="D29" s="30" t="s">
        <v>454</v>
      </c>
      <c r="E29" s="4" t="s">
        <v>455</v>
      </c>
      <c r="F29" s="32" t="s">
        <v>456</v>
      </c>
      <c r="G29" s="31" t="s">
        <v>457</v>
      </c>
      <c r="H29" s="30" t="s">
        <v>261</v>
      </c>
      <c r="I29" s="19">
        <v>12</v>
      </c>
      <c r="J29" s="19">
        <v>150</v>
      </c>
      <c r="K29" s="20">
        <v>164</v>
      </c>
      <c r="L29" s="20">
        <f t="shared" si="0"/>
        <v>-14</v>
      </c>
      <c r="M29" s="20">
        <f t="shared" si="5"/>
        <v>-168</v>
      </c>
      <c r="N29" s="1">
        <f t="shared" si="2"/>
        <v>-8.5365853658536592E-2</v>
      </c>
      <c r="O29" s="11"/>
    </row>
    <row r="30" spans="2:15" ht="37.5" customHeight="1" x14ac:dyDescent="0.2">
      <c r="B30" s="18">
        <v>44398</v>
      </c>
      <c r="C30" s="29" t="s">
        <v>491</v>
      </c>
      <c r="D30" s="30" t="s">
        <v>562</v>
      </c>
      <c r="E30" s="4" t="s">
        <v>455</v>
      </c>
      <c r="F30" s="32" t="s">
        <v>456</v>
      </c>
      <c r="G30" s="31" t="s">
        <v>457</v>
      </c>
      <c r="H30" s="30" t="s">
        <v>261</v>
      </c>
      <c r="I30" s="19">
        <v>2</v>
      </c>
      <c r="J30" s="19">
        <v>150</v>
      </c>
      <c r="K30" s="20">
        <v>164</v>
      </c>
      <c r="L30" s="20">
        <f t="shared" si="0"/>
        <v>-14</v>
      </c>
      <c r="M30" s="20">
        <f t="shared" si="5"/>
        <v>-28</v>
      </c>
      <c r="N30" s="1">
        <f t="shared" si="2"/>
        <v>-8.5365853658536592E-2</v>
      </c>
      <c r="O30" s="11"/>
    </row>
    <row r="31" spans="2:15" ht="37.5" customHeight="1" x14ac:dyDescent="0.2">
      <c r="B31" s="18">
        <v>44379</v>
      </c>
      <c r="C31" s="29" t="s">
        <v>572</v>
      </c>
      <c r="D31" s="30" t="s">
        <v>565</v>
      </c>
      <c r="E31" s="4" t="s">
        <v>566</v>
      </c>
      <c r="F31" s="32" t="s">
        <v>571</v>
      </c>
      <c r="G31" s="31" t="s">
        <v>570</v>
      </c>
      <c r="H31" s="30" t="s">
        <v>546</v>
      </c>
      <c r="I31" s="19">
        <v>117.12</v>
      </c>
      <c r="J31" s="19">
        <v>55</v>
      </c>
      <c r="K31" s="20">
        <v>58</v>
      </c>
      <c r="L31" s="20">
        <f t="shared" si="0"/>
        <v>-3</v>
      </c>
      <c r="M31" s="20">
        <f t="shared" si="5"/>
        <v>-351.36</v>
      </c>
      <c r="N31" s="1">
        <f t="shared" si="2"/>
        <v>-5.1724137931034482E-2</v>
      </c>
      <c r="O31" s="11"/>
    </row>
    <row r="32" spans="2:15" ht="37.5" customHeight="1" x14ac:dyDescent="0.2">
      <c r="B32" s="18">
        <v>44379</v>
      </c>
      <c r="C32" s="29" t="s">
        <v>572</v>
      </c>
      <c r="D32" s="30" t="s">
        <v>567</v>
      </c>
      <c r="E32" s="4" t="s">
        <v>566</v>
      </c>
      <c r="F32" s="32" t="s">
        <v>571</v>
      </c>
      <c r="G32" s="31" t="s">
        <v>570</v>
      </c>
      <c r="H32" s="30" t="s">
        <v>546</v>
      </c>
      <c r="I32" s="19">
        <v>87.84</v>
      </c>
      <c r="J32" s="19">
        <v>55</v>
      </c>
      <c r="K32" s="20">
        <v>58</v>
      </c>
      <c r="L32" s="20">
        <f t="shared" si="0"/>
        <v>-3</v>
      </c>
      <c r="M32" s="20">
        <f t="shared" si="5"/>
        <v>-263.52</v>
      </c>
      <c r="N32" s="1">
        <f t="shared" si="2"/>
        <v>-5.1724137931034482E-2</v>
      </c>
      <c r="O32" s="11"/>
    </row>
    <row r="33" spans="2:15" ht="37.5" customHeight="1" x14ac:dyDescent="0.2">
      <c r="B33" s="18">
        <v>44379</v>
      </c>
      <c r="C33" s="29" t="s">
        <v>572</v>
      </c>
      <c r="D33" s="30" t="s">
        <v>568</v>
      </c>
      <c r="E33" s="4" t="s">
        <v>566</v>
      </c>
      <c r="F33" s="32" t="s">
        <v>571</v>
      </c>
      <c r="G33" s="31" t="s">
        <v>570</v>
      </c>
      <c r="H33" s="30" t="s">
        <v>546</v>
      </c>
      <c r="I33" s="19">
        <v>204.96</v>
      </c>
      <c r="J33" s="19">
        <v>55</v>
      </c>
      <c r="K33" s="20">
        <v>58</v>
      </c>
      <c r="L33" s="20">
        <f t="shared" si="0"/>
        <v>-3</v>
      </c>
      <c r="M33" s="20">
        <f t="shared" si="5"/>
        <v>-614.88</v>
      </c>
      <c r="N33" s="1">
        <f t="shared" si="2"/>
        <v>-5.1724137931034482E-2</v>
      </c>
      <c r="O33" s="11"/>
    </row>
    <row r="34" spans="2:15" ht="37.5" customHeight="1" x14ac:dyDescent="0.2">
      <c r="B34" s="18">
        <v>44379</v>
      </c>
      <c r="C34" s="29" t="s">
        <v>572</v>
      </c>
      <c r="D34" s="30" t="s">
        <v>569</v>
      </c>
      <c r="E34" s="4" t="s">
        <v>566</v>
      </c>
      <c r="F34" s="32" t="s">
        <v>571</v>
      </c>
      <c r="G34" s="31" t="s">
        <v>570</v>
      </c>
      <c r="H34" s="30" t="s">
        <v>546</v>
      </c>
      <c r="I34" s="19">
        <v>146.4</v>
      </c>
      <c r="J34" s="19">
        <v>55</v>
      </c>
      <c r="K34" s="20">
        <v>58</v>
      </c>
      <c r="L34" s="20">
        <f t="shared" si="0"/>
        <v>-3</v>
      </c>
      <c r="M34" s="20">
        <f t="shared" si="5"/>
        <v>-439.20000000000005</v>
      </c>
      <c r="N34" s="1">
        <f t="shared" si="2"/>
        <v>-5.1724137931034482E-2</v>
      </c>
      <c r="O34" s="11"/>
    </row>
    <row r="35" spans="2:15" ht="37.5" customHeight="1" x14ac:dyDescent="0.2">
      <c r="B35" s="18">
        <v>44404</v>
      </c>
      <c r="C35" s="29" t="s">
        <v>572</v>
      </c>
      <c r="D35" s="30" t="s">
        <v>565</v>
      </c>
      <c r="E35" s="4" t="s">
        <v>566</v>
      </c>
      <c r="F35" s="32" t="s">
        <v>571</v>
      </c>
      <c r="G35" s="31" t="s">
        <v>570</v>
      </c>
      <c r="H35" s="30" t="s">
        <v>546</v>
      </c>
      <c r="I35" s="19">
        <v>117.12</v>
      </c>
      <c r="J35" s="19">
        <v>55</v>
      </c>
      <c r="K35" s="20">
        <v>58</v>
      </c>
      <c r="L35" s="20">
        <f t="shared" si="0"/>
        <v>-3</v>
      </c>
      <c r="M35" s="20">
        <f t="shared" si="5"/>
        <v>-351.36</v>
      </c>
      <c r="N35" s="1">
        <f t="shared" si="2"/>
        <v>-5.1724137931034482E-2</v>
      </c>
      <c r="O35" s="11"/>
    </row>
    <row r="36" spans="2:15" ht="37.5" customHeight="1" x14ac:dyDescent="0.2">
      <c r="B36" s="18">
        <v>44404</v>
      </c>
      <c r="C36" s="29" t="s">
        <v>572</v>
      </c>
      <c r="D36" s="30" t="s">
        <v>565</v>
      </c>
      <c r="E36" s="4" t="s">
        <v>641</v>
      </c>
      <c r="F36" s="32" t="s">
        <v>37</v>
      </c>
      <c r="G36" s="39" t="s">
        <v>642</v>
      </c>
      <c r="H36" s="30" t="s">
        <v>261</v>
      </c>
      <c r="I36" s="19">
        <v>60</v>
      </c>
      <c r="J36" s="19">
        <v>60</v>
      </c>
      <c r="K36" s="20">
        <v>150</v>
      </c>
      <c r="L36" s="20">
        <f t="shared" ref="L36" si="6">J36-K36</f>
        <v>-90</v>
      </c>
      <c r="M36" s="20">
        <f t="shared" ref="M36" si="7">L36*I36</f>
        <v>-5400</v>
      </c>
      <c r="N36" s="1">
        <f t="shared" ref="N36" si="8">L36/K36</f>
        <v>-0.6</v>
      </c>
      <c r="O36" s="11"/>
    </row>
    <row r="37" spans="2:15" ht="37.5" customHeight="1" x14ac:dyDescent="0.2">
      <c r="B37" s="18">
        <v>44392</v>
      </c>
      <c r="C37" s="29" t="s">
        <v>491</v>
      </c>
      <c r="D37" s="30" t="s">
        <v>577</v>
      </c>
      <c r="E37" s="4" t="s">
        <v>578</v>
      </c>
      <c r="F37" s="32" t="s">
        <v>456</v>
      </c>
      <c r="G37" s="31" t="s">
        <v>457</v>
      </c>
      <c r="H37" s="30" t="s">
        <v>261</v>
      </c>
      <c r="I37" s="19">
        <v>12</v>
      </c>
      <c r="J37" s="19">
        <v>150</v>
      </c>
      <c r="K37" s="20">
        <v>164</v>
      </c>
      <c r="L37" s="20">
        <f t="shared" si="0"/>
        <v>-14</v>
      </c>
      <c r="M37" s="20">
        <f t="shared" si="5"/>
        <v>-168</v>
      </c>
      <c r="N37" s="1">
        <f t="shared" si="2"/>
        <v>-8.5365853658536592E-2</v>
      </c>
      <c r="O37" s="11"/>
    </row>
    <row r="38" spans="2:15" ht="37.5" customHeight="1" x14ac:dyDescent="0.2">
      <c r="B38" s="18" t="s">
        <v>573</v>
      </c>
      <c r="C38" s="29" t="s">
        <v>491</v>
      </c>
      <c r="D38" s="30" t="s">
        <v>576</v>
      </c>
      <c r="E38" s="4" t="s">
        <v>578</v>
      </c>
      <c r="F38" s="32" t="s">
        <v>456</v>
      </c>
      <c r="G38" s="31" t="s">
        <v>457</v>
      </c>
      <c r="H38" s="30" t="s">
        <v>261</v>
      </c>
      <c r="I38" s="19">
        <v>2</v>
      </c>
      <c r="J38" s="19">
        <v>150</v>
      </c>
      <c r="K38" s="20">
        <v>164</v>
      </c>
      <c r="L38" s="20">
        <f t="shared" si="0"/>
        <v>-14</v>
      </c>
      <c r="M38" s="20">
        <f t="shared" si="5"/>
        <v>-28</v>
      </c>
      <c r="N38" s="1">
        <f t="shared" si="2"/>
        <v>-8.5365853658536592E-2</v>
      </c>
      <c r="O38" s="11"/>
    </row>
    <row r="39" spans="2:15" ht="37.5" customHeight="1" x14ac:dyDescent="0.2">
      <c r="B39" s="18">
        <v>44403</v>
      </c>
      <c r="C39" s="29" t="s">
        <v>491</v>
      </c>
      <c r="D39" s="30" t="s">
        <v>575</v>
      </c>
      <c r="E39" s="4" t="s">
        <v>578</v>
      </c>
      <c r="F39" s="32" t="s">
        <v>456</v>
      </c>
      <c r="G39" s="31" t="s">
        <v>457</v>
      </c>
      <c r="H39" s="30" t="s">
        <v>261</v>
      </c>
      <c r="I39" s="19">
        <v>2</v>
      </c>
      <c r="J39" s="19">
        <v>150</v>
      </c>
      <c r="K39" s="20">
        <v>164</v>
      </c>
      <c r="L39" s="20">
        <f t="shared" si="0"/>
        <v>-14</v>
      </c>
      <c r="M39" s="20">
        <f t="shared" si="5"/>
        <v>-28</v>
      </c>
      <c r="N39" s="1">
        <f t="shared" si="2"/>
        <v>-8.5365853658536592E-2</v>
      </c>
      <c r="O39" s="11"/>
    </row>
    <row r="40" spans="2:15" ht="37.5" customHeight="1" x14ac:dyDescent="0.2">
      <c r="B40" s="18">
        <v>44405</v>
      </c>
      <c r="C40" s="29" t="s">
        <v>491</v>
      </c>
      <c r="D40" s="30" t="s">
        <v>574</v>
      </c>
      <c r="E40" s="4" t="s">
        <v>578</v>
      </c>
      <c r="F40" s="32" t="s">
        <v>456</v>
      </c>
      <c r="G40" s="31" t="s">
        <v>457</v>
      </c>
      <c r="H40" s="30" t="s">
        <v>261</v>
      </c>
      <c r="I40" s="19">
        <v>2</v>
      </c>
      <c r="J40" s="19">
        <v>150</v>
      </c>
      <c r="K40" s="20">
        <v>164</v>
      </c>
      <c r="L40" s="20">
        <f t="shared" si="0"/>
        <v>-14</v>
      </c>
      <c r="M40" s="20">
        <f t="shared" si="5"/>
        <v>-28</v>
      </c>
      <c r="N40" s="1">
        <f t="shared" si="2"/>
        <v>-8.5365853658536592E-2</v>
      </c>
      <c r="O40" s="11"/>
    </row>
    <row r="41" spans="2:15" ht="37.5" customHeight="1" x14ac:dyDescent="0.2">
      <c r="B41" s="18">
        <v>44403</v>
      </c>
      <c r="C41" s="29" t="s">
        <v>491</v>
      </c>
      <c r="D41" s="30" t="s">
        <v>575</v>
      </c>
      <c r="E41" s="4" t="s">
        <v>579</v>
      </c>
      <c r="F41" s="32" t="s">
        <v>456</v>
      </c>
      <c r="G41" s="31" t="s">
        <v>580</v>
      </c>
      <c r="H41" s="30" t="s">
        <v>261</v>
      </c>
      <c r="I41" s="19">
        <v>9</v>
      </c>
      <c r="J41" s="19">
        <v>78</v>
      </c>
      <c r="K41" s="20">
        <v>95</v>
      </c>
      <c r="L41" s="20">
        <f t="shared" si="0"/>
        <v>-17</v>
      </c>
      <c r="M41" s="20">
        <f t="shared" si="5"/>
        <v>-153</v>
      </c>
      <c r="N41" s="1">
        <f t="shared" si="2"/>
        <v>-0.17894736842105263</v>
      </c>
      <c r="O41" s="11"/>
    </row>
    <row r="42" spans="2:15" ht="37.5" customHeight="1" x14ac:dyDescent="0.2">
      <c r="B42" s="18">
        <v>44403</v>
      </c>
      <c r="C42" s="29" t="s">
        <v>487</v>
      </c>
      <c r="D42" s="30" t="s">
        <v>581</v>
      </c>
      <c r="E42" s="4" t="s">
        <v>582</v>
      </c>
      <c r="F42" s="32" t="s">
        <v>583</v>
      </c>
      <c r="G42" s="31" t="s">
        <v>584</v>
      </c>
      <c r="H42" s="30" t="s">
        <v>261</v>
      </c>
      <c r="I42" s="19">
        <v>38</v>
      </c>
      <c r="J42" s="19">
        <v>22</v>
      </c>
      <c r="K42" s="20">
        <v>22.5</v>
      </c>
      <c r="L42" s="20">
        <f>J42-K42</f>
        <v>-0.5</v>
      </c>
      <c r="M42" s="20">
        <f>L42*I42</f>
        <v>-19</v>
      </c>
      <c r="N42" s="1">
        <f t="shared" si="2"/>
        <v>-2.2222222222222223E-2</v>
      </c>
      <c r="O42" s="11"/>
    </row>
    <row r="43" spans="2:15" ht="44.25" customHeight="1" x14ac:dyDescent="0.2">
      <c r="B43" s="18">
        <v>44403</v>
      </c>
      <c r="C43" s="29" t="s">
        <v>487</v>
      </c>
      <c r="D43" s="30" t="s">
        <v>595</v>
      </c>
      <c r="E43" s="4" t="s">
        <v>585</v>
      </c>
      <c r="F43" s="32" t="s">
        <v>587</v>
      </c>
      <c r="G43" s="31" t="s">
        <v>589</v>
      </c>
      <c r="H43" s="30" t="s">
        <v>261</v>
      </c>
      <c r="I43" s="19">
        <v>24</v>
      </c>
      <c r="J43" s="19">
        <v>50</v>
      </c>
      <c r="K43" s="20">
        <v>56</v>
      </c>
      <c r="L43" s="20">
        <f t="shared" ref="L43:L66" si="9">J43-K43</f>
        <v>-6</v>
      </c>
      <c r="M43" s="20">
        <f t="shared" ref="M43:M45" si="10">L43*I43</f>
        <v>-144</v>
      </c>
      <c r="N43" s="1">
        <f t="shared" si="2"/>
        <v>-0.10714285714285714</v>
      </c>
      <c r="O43" s="11"/>
    </row>
    <row r="44" spans="2:15" ht="37.5" customHeight="1" x14ac:dyDescent="0.2">
      <c r="B44" s="18">
        <v>44403</v>
      </c>
      <c r="C44" s="29" t="s">
        <v>487</v>
      </c>
      <c r="D44" s="30" t="s">
        <v>595</v>
      </c>
      <c r="E44" s="4" t="s">
        <v>586</v>
      </c>
      <c r="F44" s="32" t="s">
        <v>587</v>
      </c>
      <c r="G44" s="31" t="s">
        <v>588</v>
      </c>
      <c r="H44" s="30" t="s">
        <v>261</v>
      </c>
      <c r="I44" s="19">
        <v>14</v>
      </c>
      <c r="J44" s="19">
        <v>48</v>
      </c>
      <c r="K44" s="20">
        <v>52</v>
      </c>
      <c r="L44" s="20">
        <f t="shared" si="9"/>
        <v>-4</v>
      </c>
      <c r="M44" s="20">
        <f t="shared" si="10"/>
        <v>-56</v>
      </c>
      <c r="N44" s="1">
        <f t="shared" si="2"/>
        <v>-7.6923076923076927E-2</v>
      </c>
      <c r="O44" s="11"/>
    </row>
    <row r="45" spans="2:15" ht="37.5" customHeight="1" x14ac:dyDescent="0.2">
      <c r="B45" s="18">
        <v>44403</v>
      </c>
      <c r="C45" s="29" t="s">
        <v>487</v>
      </c>
      <c r="D45" s="30" t="s">
        <v>595</v>
      </c>
      <c r="E45" s="4" t="s">
        <v>590</v>
      </c>
      <c r="F45" s="32" t="s">
        <v>591</v>
      </c>
      <c r="G45" s="31" t="s">
        <v>592</v>
      </c>
      <c r="H45" s="30" t="s">
        <v>261</v>
      </c>
      <c r="I45" s="19">
        <v>6</v>
      </c>
      <c r="J45" s="19">
        <v>60</v>
      </c>
      <c r="K45" s="20">
        <v>70.5</v>
      </c>
      <c r="L45" s="20">
        <f t="shared" si="9"/>
        <v>-10.5</v>
      </c>
      <c r="M45" s="20">
        <f t="shared" si="10"/>
        <v>-63</v>
      </c>
      <c r="N45" s="1">
        <f t="shared" si="2"/>
        <v>-0.14893617021276595</v>
      </c>
      <c r="O45" s="11"/>
    </row>
    <row r="46" spans="2:15" ht="37.5" customHeight="1" x14ac:dyDescent="0.2">
      <c r="B46" s="18">
        <v>44403</v>
      </c>
      <c r="C46" s="29" t="s">
        <v>487</v>
      </c>
      <c r="D46" s="30" t="s">
        <v>595</v>
      </c>
      <c r="E46" s="4" t="s">
        <v>593</v>
      </c>
      <c r="F46" s="32" t="s">
        <v>591</v>
      </c>
      <c r="G46" s="31" t="s">
        <v>594</v>
      </c>
      <c r="H46" s="30" t="s">
        <v>261</v>
      </c>
      <c r="I46" s="19">
        <v>7</v>
      </c>
      <c r="J46" s="19">
        <v>60</v>
      </c>
      <c r="K46" s="20">
        <v>65.5</v>
      </c>
      <c r="L46" s="20">
        <f t="shared" si="9"/>
        <v>-5.5</v>
      </c>
      <c r="M46" s="20">
        <f>L46*I46</f>
        <v>-38.5</v>
      </c>
      <c r="N46" s="1">
        <f t="shared" si="2"/>
        <v>-8.3969465648854963E-2</v>
      </c>
      <c r="O46" s="11"/>
    </row>
    <row r="47" spans="2:15" ht="37.5" customHeight="1" x14ac:dyDescent="0.2">
      <c r="B47" s="18">
        <v>44405</v>
      </c>
      <c r="C47" s="29" t="s">
        <v>617</v>
      </c>
      <c r="D47" s="30" t="s">
        <v>618</v>
      </c>
      <c r="E47" s="4" t="s">
        <v>596</v>
      </c>
      <c r="F47" s="32" t="s">
        <v>597</v>
      </c>
      <c r="G47" s="31" t="s">
        <v>598</v>
      </c>
      <c r="H47" s="30" t="s">
        <v>103</v>
      </c>
      <c r="I47" s="19">
        <v>1</v>
      </c>
      <c r="J47" s="19">
        <v>4250</v>
      </c>
      <c r="K47" s="20">
        <v>4341</v>
      </c>
      <c r="L47" s="20">
        <f t="shared" si="9"/>
        <v>-91</v>
      </c>
      <c r="M47" s="20">
        <f t="shared" ref="M47:M66" si="11">L47*I47</f>
        <v>-91</v>
      </c>
      <c r="N47" s="1">
        <f t="shared" si="2"/>
        <v>-2.0962911771481227E-2</v>
      </c>
      <c r="O47" s="11"/>
    </row>
    <row r="48" spans="2:15" ht="37.5" customHeight="1" x14ac:dyDescent="0.2">
      <c r="B48" s="18">
        <v>44405</v>
      </c>
      <c r="C48" s="29" t="s">
        <v>617</v>
      </c>
      <c r="D48" s="30" t="s">
        <v>619</v>
      </c>
      <c r="E48" s="4" t="s">
        <v>596</v>
      </c>
      <c r="F48" s="32" t="s">
        <v>597</v>
      </c>
      <c r="G48" s="31" t="s">
        <v>598</v>
      </c>
      <c r="H48" s="30" t="s">
        <v>275</v>
      </c>
      <c r="I48" s="19">
        <v>3</v>
      </c>
      <c r="J48" s="19">
        <v>4250</v>
      </c>
      <c r="K48" s="20">
        <v>4341</v>
      </c>
      <c r="L48" s="20">
        <f t="shared" si="9"/>
        <v>-91</v>
      </c>
      <c r="M48" s="20">
        <f t="shared" si="11"/>
        <v>-273</v>
      </c>
      <c r="N48" s="1">
        <f t="shared" si="2"/>
        <v>-2.0962911771481227E-2</v>
      </c>
      <c r="O48" s="11"/>
    </row>
    <row r="49" spans="2:15" ht="37.5" customHeight="1" x14ac:dyDescent="0.2">
      <c r="B49" s="18">
        <v>44405</v>
      </c>
      <c r="C49" s="29" t="s">
        <v>617</v>
      </c>
      <c r="D49" s="30" t="s">
        <v>619</v>
      </c>
      <c r="E49" s="4" t="s">
        <v>599</v>
      </c>
      <c r="F49" s="32" t="s">
        <v>597</v>
      </c>
      <c r="G49" s="31" t="s">
        <v>600</v>
      </c>
      <c r="H49" s="30" t="s">
        <v>275</v>
      </c>
      <c r="I49" s="19">
        <v>4</v>
      </c>
      <c r="J49" s="19">
        <v>6500</v>
      </c>
      <c r="K49" s="20">
        <v>6874</v>
      </c>
      <c r="L49" s="20">
        <f t="shared" si="9"/>
        <v>-374</v>
      </c>
      <c r="M49" s="20">
        <f t="shared" si="11"/>
        <v>-1496</v>
      </c>
      <c r="N49" s="1">
        <f t="shared" si="2"/>
        <v>-5.4407913878382314E-2</v>
      </c>
      <c r="O49" s="11"/>
    </row>
    <row r="50" spans="2:15" ht="37.5" customHeight="1" x14ac:dyDescent="0.2">
      <c r="B50" s="18">
        <v>44405</v>
      </c>
      <c r="C50" s="29" t="s">
        <v>617</v>
      </c>
      <c r="D50" s="30" t="s">
        <v>619</v>
      </c>
      <c r="E50" s="4" t="s">
        <v>601</v>
      </c>
      <c r="F50" s="41" t="s">
        <v>760</v>
      </c>
      <c r="G50" s="31" t="s">
        <v>602</v>
      </c>
      <c r="H50" s="30" t="s">
        <v>275</v>
      </c>
      <c r="I50" s="19">
        <v>2</v>
      </c>
      <c r="J50" s="19">
        <v>3250</v>
      </c>
      <c r="K50" s="20">
        <v>3396</v>
      </c>
      <c r="L50" s="20">
        <f t="shared" si="9"/>
        <v>-146</v>
      </c>
      <c r="M50" s="20">
        <f t="shared" si="11"/>
        <v>-292</v>
      </c>
      <c r="N50" s="1">
        <f t="shared" si="2"/>
        <v>-4.2991755005889282E-2</v>
      </c>
      <c r="O50" s="11"/>
    </row>
    <row r="51" spans="2:15" ht="37.5" customHeight="1" x14ac:dyDescent="0.2">
      <c r="B51" s="18">
        <v>44405</v>
      </c>
      <c r="C51" s="29" t="s">
        <v>617</v>
      </c>
      <c r="D51" s="30" t="s">
        <v>619</v>
      </c>
      <c r="E51" s="4" t="s">
        <v>603</v>
      </c>
      <c r="F51" s="32" t="s">
        <v>597</v>
      </c>
      <c r="G51" s="31" t="s">
        <v>604</v>
      </c>
      <c r="H51" s="30" t="s">
        <v>275</v>
      </c>
      <c r="I51" s="19">
        <v>3</v>
      </c>
      <c r="J51" s="19">
        <v>5250</v>
      </c>
      <c r="K51" s="20">
        <v>5564</v>
      </c>
      <c r="L51" s="20">
        <f t="shared" si="9"/>
        <v>-314</v>
      </c>
      <c r="M51" s="20">
        <f t="shared" si="11"/>
        <v>-942</v>
      </c>
      <c r="N51" s="1">
        <f t="shared" si="2"/>
        <v>-5.6434219985621856E-2</v>
      </c>
      <c r="O51" s="11"/>
    </row>
    <row r="52" spans="2:15" ht="37.5" customHeight="1" x14ac:dyDescent="0.2">
      <c r="B52" s="18">
        <v>44405</v>
      </c>
      <c r="C52" s="29" t="s">
        <v>617</v>
      </c>
      <c r="D52" s="30" t="s">
        <v>618</v>
      </c>
      <c r="E52" s="4" t="s">
        <v>605</v>
      </c>
      <c r="F52" s="32" t="s">
        <v>597</v>
      </c>
      <c r="G52" s="31" t="s">
        <v>606</v>
      </c>
      <c r="H52" s="30" t="s">
        <v>275</v>
      </c>
      <c r="I52" s="19">
        <v>1</v>
      </c>
      <c r="J52" s="19">
        <v>2300</v>
      </c>
      <c r="K52" s="20">
        <v>2537</v>
      </c>
      <c r="L52" s="20">
        <f t="shared" si="9"/>
        <v>-237</v>
      </c>
      <c r="M52" s="20">
        <f t="shared" si="11"/>
        <v>-237</v>
      </c>
      <c r="N52" s="1">
        <f t="shared" si="2"/>
        <v>-9.3417422152148211E-2</v>
      </c>
      <c r="O52" s="11"/>
    </row>
    <row r="53" spans="2:15" ht="37.5" customHeight="1" x14ac:dyDescent="0.2">
      <c r="B53" s="18">
        <v>44405</v>
      </c>
      <c r="C53" s="29" t="s">
        <v>617</v>
      </c>
      <c r="D53" s="30" t="s">
        <v>620</v>
      </c>
      <c r="E53" s="4" t="s">
        <v>605</v>
      </c>
      <c r="F53" s="32" t="s">
        <v>597</v>
      </c>
      <c r="G53" s="31" t="s">
        <v>606</v>
      </c>
      <c r="H53" s="30" t="s">
        <v>275</v>
      </c>
      <c r="I53" s="19">
        <v>1</v>
      </c>
      <c r="J53" s="19">
        <v>2300</v>
      </c>
      <c r="K53" s="20">
        <v>2537</v>
      </c>
      <c r="L53" s="20">
        <f t="shared" si="9"/>
        <v>-237</v>
      </c>
      <c r="M53" s="20">
        <f t="shared" si="11"/>
        <v>-237</v>
      </c>
      <c r="N53" s="1">
        <f t="shared" si="2"/>
        <v>-9.3417422152148211E-2</v>
      </c>
      <c r="O53" s="11"/>
    </row>
    <row r="54" spans="2:15" ht="37.5" customHeight="1" x14ac:dyDescent="0.2">
      <c r="B54" s="18">
        <v>44405</v>
      </c>
      <c r="C54" s="29" t="s">
        <v>617</v>
      </c>
      <c r="D54" s="30" t="s">
        <v>621</v>
      </c>
      <c r="E54" s="4" t="s">
        <v>607</v>
      </c>
      <c r="F54" s="32" t="s">
        <v>597</v>
      </c>
      <c r="G54" s="31" t="s">
        <v>608</v>
      </c>
      <c r="H54" s="30" t="s">
        <v>275</v>
      </c>
      <c r="I54" s="19">
        <v>2</v>
      </c>
      <c r="J54" s="19">
        <v>4062</v>
      </c>
      <c r="K54" s="20">
        <v>3900</v>
      </c>
      <c r="L54" s="20">
        <f t="shared" si="9"/>
        <v>162</v>
      </c>
      <c r="M54" s="20">
        <f t="shared" si="11"/>
        <v>324</v>
      </c>
      <c r="N54" s="1">
        <f t="shared" si="2"/>
        <v>4.1538461538461538E-2</v>
      </c>
      <c r="O54" s="11"/>
    </row>
    <row r="55" spans="2:15" ht="37.5" customHeight="1" x14ac:dyDescent="0.2">
      <c r="B55" s="18">
        <v>44405</v>
      </c>
      <c r="C55" s="29" t="s">
        <v>617</v>
      </c>
      <c r="D55" s="30" t="s">
        <v>621</v>
      </c>
      <c r="E55" s="4" t="s">
        <v>609</v>
      </c>
      <c r="F55" s="32" t="s">
        <v>597</v>
      </c>
      <c r="G55" s="31" t="s">
        <v>610</v>
      </c>
      <c r="H55" s="30" t="s">
        <v>275</v>
      </c>
      <c r="I55" s="19">
        <v>1</v>
      </c>
      <c r="J55" s="19">
        <v>2150</v>
      </c>
      <c r="K55" s="20">
        <v>2353</v>
      </c>
      <c r="L55" s="20">
        <f t="shared" si="9"/>
        <v>-203</v>
      </c>
      <c r="M55" s="20">
        <f t="shared" si="11"/>
        <v>-203</v>
      </c>
      <c r="N55" s="1">
        <f t="shared" si="2"/>
        <v>-8.6272843178920533E-2</v>
      </c>
      <c r="O55" s="11"/>
    </row>
    <row r="56" spans="2:15" ht="37.5" customHeight="1" x14ac:dyDescent="0.2">
      <c r="B56" s="18">
        <v>44405</v>
      </c>
      <c r="C56" s="29" t="s">
        <v>617</v>
      </c>
      <c r="D56" s="30" t="s">
        <v>620</v>
      </c>
      <c r="E56" s="4" t="s">
        <v>611</v>
      </c>
      <c r="F56" s="32" t="s">
        <v>597</v>
      </c>
      <c r="G56" s="31" t="s">
        <v>612</v>
      </c>
      <c r="H56" s="30" t="s">
        <v>275</v>
      </c>
      <c r="I56" s="19">
        <v>1</v>
      </c>
      <c r="J56" s="19">
        <v>5300</v>
      </c>
      <c r="K56" s="20">
        <v>5572</v>
      </c>
      <c r="L56" s="20">
        <f t="shared" si="9"/>
        <v>-272</v>
      </c>
      <c r="M56" s="20">
        <f t="shared" si="11"/>
        <v>-272</v>
      </c>
      <c r="N56" s="1">
        <f t="shared" si="2"/>
        <v>-4.8815506101938265E-2</v>
      </c>
      <c r="O56" s="11"/>
    </row>
    <row r="57" spans="2:15" ht="37.5" customHeight="1" x14ac:dyDescent="0.2">
      <c r="B57" s="18">
        <v>44405</v>
      </c>
      <c r="C57" s="29" t="s">
        <v>617</v>
      </c>
      <c r="D57" s="30" t="s">
        <v>620</v>
      </c>
      <c r="E57" s="4" t="s">
        <v>609</v>
      </c>
      <c r="F57" s="32" t="s">
        <v>597</v>
      </c>
      <c r="G57" s="31" t="s">
        <v>610</v>
      </c>
      <c r="H57" s="30" t="s">
        <v>275</v>
      </c>
      <c r="I57" s="19">
        <v>1</v>
      </c>
      <c r="J57" s="19">
        <v>2150</v>
      </c>
      <c r="K57" s="20">
        <v>2353</v>
      </c>
      <c r="L57" s="20">
        <f t="shared" si="9"/>
        <v>-203</v>
      </c>
      <c r="M57" s="20">
        <f t="shared" si="11"/>
        <v>-203</v>
      </c>
      <c r="N57" s="1">
        <f t="shared" si="2"/>
        <v>-8.6272843178920533E-2</v>
      </c>
      <c r="O57" s="11"/>
    </row>
    <row r="58" spans="2:15" ht="37.5" customHeight="1" x14ac:dyDescent="0.2">
      <c r="B58" s="18">
        <v>44405</v>
      </c>
      <c r="C58" s="29" t="s">
        <v>617</v>
      </c>
      <c r="D58" s="30" t="s">
        <v>620</v>
      </c>
      <c r="E58" s="4" t="s">
        <v>613</v>
      </c>
      <c r="F58" s="32" t="s">
        <v>597</v>
      </c>
      <c r="G58" s="31" t="s">
        <v>614</v>
      </c>
      <c r="H58" s="30" t="s">
        <v>275</v>
      </c>
      <c r="I58" s="19">
        <v>1</v>
      </c>
      <c r="J58" s="19">
        <v>7300</v>
      </c>
      <c r="K58" s="20">
        <v>7952</v>
      </c>
      <c r="L58" s="20">
        <f t="shared" si="9"/>
        <v>-652</v>
      </c>
      <c r="M58" s="20">
        <f t="shared" si="11"/>
        <v>-652</v>
      </c>
      <c r="N58" s="1">
        <f t="shared" si="2"/>
        <v>-8.1991951710261565E-2</v>
      </c>
      <c r="O58" s="11"/>
    </row>
    <row r="59" spans="2:15" ht="37.5" customHeight="1" x14ac:dyDescent="0.2">
      <c r="B59" s="18">
        <v>44405</v>
      </c>
      <c r="C59" s="29" t="s">
        <v>617</v>
      </c>
      <c r="D59" s="30" t="s">
        <v>620</v>
      </c>
      <c r="E59" s="4" t="s">
        <v>615</v>
      </c>
      <c r="F59" s="32" t="s">
        <v>597</v>
      </c>
      <c r="G59" s="31" t="s">
        <v>616</v>
      </c>
      <c r="H59" s="30" t="s">
        <v>275</v>
      </c>
      <c r="I59" s="19">
        <v>6</v>
      </c>
      <c r="J59" s="19">
        <v>1700</v>
      </c>
      <c r="K59" s="20">
        <v>1800</v>
      </c>
      <c r="L59" s="20">
        <f t="shared" si="9"/>
        <v>-100</v>
      </c>
      <c r="M59" s="20">
        <f t="shared" si="11"/>
        <v>-600</v>
      </c>
      <c r="N59" s="1">
        <f t="shared" si="2"/>
        <v>-5.5555555555555552E-2</v>
      </c>
      <c r="O59" s="11"/>
    </row>
    <row r="60" spans="2:15" ht="37.5" customHeight="1" x14ac:dyDescent="0.2">
      <c r="B60" s="18">
        <v>44405</v>
      </c>
      <c r="C60" s="29" t="s">
        <v>491</v>
      </c>
      <c r="D60" s="30" t="s">
        <v>622</v>
      </c>
      <c r="E60" s="4" t="s">
        <v>578</v>
      </c>
      <c r="F60" s="32" t="s">
        <v>456</v>
      </c>
      <c r="G60" s="31" t="s">
        <v>457</v>
      </c>
      <c r="H60" s="30" t="s">
        <v>261</v>
      </c>
      <c r="I60" s="19">
        <v>2</v>
      </c>
      <c r="J60" s="19">
        <v>150</v>
      </c>
      <c r="K60" s="20">
        <v>164</v>
      </c>
      <c r="L60" s="20">
        <f t="shared" si="9"/>
        <v>-14</v>
      </c>
      <c r="M60" s="20">
        <f t="shared" si="11"/>
        <v>-28</v>
      </c>
      <c r="N60" s="1">
        <f t="shared" si="2"/>
        <v>-8.5365853658536592E-2</v>
      </c>
      <c r="O60" s="11"/>
    </row>
    <row r="61" spans="2:15" ht="37.5" customHeight="1" x14ac:dyDescent="0.2">
      <c r="B61" s="18">
        <v>44403</v>
      </c>
      <c r="C61" s="29" t="s">
        <v>625</v>
      </c>
      <c r="D61" s="30" t="s">
        <v>626</v>
      </c>
      <c r="E61" s="4" t="s">
        <v>627</v>
      </c>
      <c r="F61" s="32" t="s">
        <v>623</v>
      </c>
      <c r="G61" s="31" t="s">
        <v>624</v>
      </c>
      <c r="H61" s="30" t="s">
        <v>261</v>
      </c>
      <c r="I61" s="19">
        <v>3</v>
      </c>
      <c r="J61" s="19">
        <v>95.56</v>
      </c>
      <c r="K61" s="20">
        <v>108</v>
      </c>
      <c r="L61" s="20">
        <f t="shared" si="9"/>
        <v>-12.439999999999998</v>
      </c>
      <c r="M61" s="20">
        <f t="shared" si="11"/>
        <v>-37.319999999999993</v>
      </c>
      <c r="N61" s="1">
        <f t="shared" si="2"/>
        <v>-0.11518518518518517</v>
      </c>
      <c r="O61" s="11"/>
    </row>
    <row r="62" spans="2:15" ht="37.5" customHeight="1" x14ac:dyDescent="0.2">
      <c r="B62" s="18">
        <v>44405</v>
      </c>
      <c r="C62" s="29" t="s">
        <v>625</v>
      </c>
      <c r="D62" s="30" t="s">
        <v>628</v>
      </c>
      <c r="E62" s="4" t="s">
        <v>627</v>
      </c>
      <c r="F62" s="32" t="s">
        <v>623</v>
      </c>
      <c r="G62" s="31" t="s">
        <v>624</v>
      </c>
      <c r="H62" s="30" t="s">
        <v>261</v>
      </c>
      <c r="I62" s="19">
        <v>5</v>
      </c>
      <c r="J62" s="19">
        <v>95.56</v>
      </c>
      <c r="K62" s="20">
        <v>108</v>
      </c>
      <c r="L62" s="20">
        <f t="shared" si="9"/>
        <v>-12.439999999999998</v>
      </c>
      <c r="M62" s="20">
        <f t="shared" si="11"/>
        <v>-62.199999999999989</v>
      </c>
      <c r="N62" s="1">
        <f t="shared" si="2"/>
        <v>-0.11518518518518517</v>
      </c>
      <c r="O62" s="11"/>
    </row>
    <row r="63" spans="2:15" ht="37.5" customHeight="1" x14ac:dyDescent="0.2">
      <c r="B63" s="18">
        <v>44387</v>
      </c>
      <c r="C63" s="40" t="s">
        <v>483</v>
      </c>
      <c r="D63" s="30" t="s">
        <v>631</v>
      </c>
      <c r="E63" s="4" t="s">
        <v>632</v>
      </c>
      <c r="F63" s="41" t="s">
        <v>759</v>
      </c>
      <c r="G63" s="31" t="s">
        <v>629</v>
      </c>
      <c r="H63" s="30" t="s">
        <v>261</v>
      </c>
      <c r="I63" s="19">
        <v>200</v>
      </c>
      <c r="J63" s="19">
        <v>255</v>
      </c>
      <c r="K63" s="20">
        <v>259</v>
      </c>
      <c r="L63" s="20">
        <f t="shared" si="9"/>
        <v>-4</v>
      </c>
      <c r="M63" s="20">
        <f t="shared" si="11"/>
        <v>-800</v>
      </c>
      <c r="N63" s="1">
        <f t="shared" si="2"/>
        <v>-1.5444015444015444E-2</v>
      </c>
      <c r="O63" s="11"/>
    </row>
    <row r="64" spans="2:15" ht="37.5" customHeight="1" x14ac:dyDescent="0.2">
      <c r="B64" s="18">
        <v>44403</v>
      </c>
      <c r="C64" s="29" t="s">
        <v>483</v>
      </c>
      <c r="D64" s="30" t="s">
        <v>633</v>
      </c>
      <c r="E64" s="4" t="s">
        <v>632</v>
      </c>
      <c r="F64" s="32" t="s">
        <v>1</v>
      </c>
      <c r="G64" s="31" t="s">
        <v>629</v>
      </c>
      <c r="H64" s="30" t="s">
        <v>261</v>
      </c>
      <c r="I64" s="19">
        <v>100</v>
      </c>
      <c r="J64" s="19">
        <v>255</v>
      </c>
      <c r="K64" s="20">
        <v>259</v>
      </c>
      <c r="L64" s="20">
        <f t="shared" si="9"/>
        <v>-4</v>
      </c>
      <c r="M64" s="20">
        <f t="shared" si="11"/>
        <v>-400</v>
      </c>
      <c r="N64" s="1">
        <f t="shared" si="2"/>
        <v>-1.5444015444015444E-2</v>
      </c>
      <c r="O64" s="11"/>
    </row>
    <row r="65" spans="2:15" ht="37.5" customHeight="1" x14ac:dyDescent="0.2">
      <c r="B65" s="18">
        <v>44387</v>
      </c>
      <c r="C65" s="29" t="s">
        <v>483</v>
      </c>
      <c r="D65" s="30" t="s">
        <v>631</v>
      </c>
      <c r="E65" s="4" t="s">
        <v>634</v>
      </c>
      <c r="F65" s="32" t="s">
        <v>1</v>
      </c>
      <c r="G65" s="31" t="s">
        <v>630</v>
      </c>
      <c r="H65" s="30" t="s">
        <v>261</v>
      </c>
      <c r="I65" s="19">
        <v>300</v>
      </c>
      <c r="J65" s="19">
        <v>224</v>
      </c>
      <c r="K65" s="20">
        <v>232</v>
      </c>
      <c r="L65" s="20">
        <f t="shared" si="9"/>
        <v>-8</v>
      </c>
      <c r="M65" s="20">
        <f t="shared" si="11"/>
        <v>-2400</v>
      </c>
      <c r="N65" s="1">
        <f t="shared" si="2"/>
        <v>-3.4482758620689655E-2</v>
      </c>
      <c r="O65" s="11"/>
    </row>
    <row r="66" spans="2:15" ht="37.5" customHeight="1" x14ac:dyDescent="0.2">
      <c r="B66" s="18">
        <v>44403</v>
      </c>
      <c r="C66" s="29" t="s">
        <v>637</v>
      </c>
      <c r="D66" s="30" t="s">
        <v>638</v>
      </c>
      <c r="E66" s="4" t="s">
        <v>639</v>
      </c>
      <c r="F66" s="32" t="s">
        <v>635</v>
      </c>
      <c r="G66" s="31" t="s">
        <v>636</v>
      </c>
      <c r="H66" s="30" t="s">
        <v>261</v>
      </c>
      <c r="I66" s="19">
        <v>50</v>
      </c>
      <c r="J66" s="19">
        <v>190</v>
      </c>
      <c r="K66" s="20">
        <v>205</v>
      </c>
      <c r="L66" s="20">
        <f t="shared" si="9"/>
        <v>-15</v>
      </c>
      <c r="M66" s="20">
        <f t="shared" si="11"/>
        <v>-750</v>
      </c>
      <c r="N66" s="1">
        <f t="shared" si="2"/>
        <v>-7.3170731707317069E-2</v>
      </c>
      <c r="O66" s="11"/>
    </row>
    <row r="67" spans="2:15" ht="37.5" customHeight="1" x14ac:dyDescent="0.2">
      <c r="B67" s="18">
        <v>44400</v>
      </c>
      <c r="C67" s="27" t="s">
        <v>644</v>
      </c>
      <c r="D67" s="30" t="s">
        <v>645</v>
      </c>
      <c r="E67" s="19" t="s">
        <v>371</v>
      </c>
      <c r="F67" s="19" t="s">
        <v>233</v>
      </c>
      <c r="G67" s="19" t="s">
        <v>372</v>
      </c>
      <c r="H67" s="24" t="s">
        <v>373</v>
      </c>
      <c r="I67" s="19">
        <v>1600000</v>
      </c>
      <c r="J67" s="19">
        <v>1.8800000000000001E-2</v>
      </c>
      <c r="K67" s="20">
        <v>2.4E-2</v>
      </c>
      <c r="L67" s="20">
        <f>J67-K67</f>
        <v>-5.1999999999999998E-3</v>
      </c>
      <c r="M67" s="20">
        <f>L67*I67</f>
        <v>-8320</v>
      </c>
      <c r="N67" s="1">
        <f t="shared" ref="N67" si="12">L67/K67</f>
        <v>-0.21666666666666665</v>
      </c>
      <c r="O67" s="23"/>
    </row>
    <row r="68" spans="2:15" ht="37.5" customHeight="1" x14ac:dyDescent="0.2">
      <c r="B68" s="18">
        <v>44394</v>
      </c>
      <c r="C68" s="27" t="s">
        <v>644</v>
      </c>
      <c r="D68" s="30" t="s">
        <v>646</v>
      </c>
      <c r="E68" s="19" t="s">
        <v>371</v>
      </c>
      <c r="F68" s="19" t="s">
        <v>233</v>
      </c>
      <c r="G68" s="19" t="s">
        <v>372</v>
      </c>
      <c r="H68" s="24" t="s">
        <v>373</v>
      </c>
      <c r="I68" s="19">
        <v>800000</v>
      </c>
      <c r="J68" s="19">
        <v>1.8800000000000001E-2</v>
      </c>
      <c r="K68" s="20">
        <v>2.4E-2</v>
      </c>
      <c r="L68" s="20">
        <f t="shared" ref="L68:L70" si="13">J68-K68</f>
        <v>-5.1999999999999998E-3</v>
      </c>
      <c r="M68" s="20">
        <f t="shared" ref="M68" si="14">L68*I68</f>
        <v>-4160</v>
      </c>
      <c r="N68" s="1">
        <f t="shared" ref="N68:N70" si="15">L68/K68</f>
        <v>-0.21666666666666665</v>
      </c>
      <c r="O68" s="23"/>
    </row>
    <row r="69" spans="2:15" ht="37.5" customHeight="1" x14ac:dyDescent="0.2">
      <c r="B69" s="18">
        <v>44378</v>
      </c>
      <c r="C69" s="27" t="s">
        <v>644</v>
      </c>
      <c r="D69" s="30" t="s">
        <v>647</v>
      </c>
      <c r="E69" s="19" t="s">
        <v>371</v>
      </c>
      <c r="F69" s="19" t="s">
        <v>233</v>
      </c>
      <c r="G69" s="19" t="s">
        <v>372</v>
      </c>
      <c r="H69" s="24" t="s">
        <v>373</v>
      </c>
      <c r="I69" s="19">
        <v>1600000</v>
      </c>
      <c r="J69" s="19">
        <v>1.8800000000000001E-2</v>
      </c>
      <c r="K69" s="20">
        <v>2.4E-2</v>
      </c>
      <c r="L69" s="20">
        <f t="shared" si="13"/>
        <v>-5.1999999999999998E-3</v>
      </c>
      <c r="M69" s="20">
        <f>L69*I69</f>
        <v>-8320</v>
      </c>
      <c r="N69" s="1">
        <f t="shared" si="15"/>
        <v>-0.21666666666666665</v>
      </c>
      <c r="O69" s="23"/>
    </row>
    <row r="70" spans="2:15" ht="37.5" customHeight="1" x14ac:dyDescent="0.2">
      <c r="B70" s="18">
        <v>44407</v>
      </c>
      <c r="C70" s="27" t="s">
        <v>345</v>
      </c>
      <c r="D70" s="30" t="s">
        <v>669</v>
      </c>
      <c r="E70" s="19" t="s">
        <v>648</v>
      </c>
      <c r="F70" s="19" t="s">
        <v>215</v>
      </c>
      <c r="G70" s="19" t="s">
        <v>649</v>
      </c>
      <c r="H70" s="24" t="s">
        <v>261</v>
      </c>
      <c r="I70" s="19">
        <v>1</v>
      </c>
      <c r="J70" s="19">
        <v>30.5</v>
      </c>
      <c r="K70" s="20">
        <v>34</v>
      </c>
      <c r="L70" s="20">
        <f t="shared" si="13"/>
        <v>-3.5</v>
      </c>
      <c r="M70" s="20">
        <f t="shared" ref="M70:M81" si="16">L70*I70</f>
        <v>-3.5</v>
      </c>
      <c r="N70" s="1">
        <f t="shared" si="15"/>
        <v>-0.10294117647058823</v>
      </c>
      <c r="O70" s="23"/>
    </row>
    <row r="71" spans="2:15" ht="37.5" customHeight="1" x14ac:dyDescent="0.2">
      <c r="B71" s="18">
        <v>44407</v>
      </c>
      <c r="C71" s="27" t="s">
        <v>345</v>
      </c>
      <c r="D71" s="30" t="s">
        <v>669</v>
      </c>
      <c r="E71" s="19" t="s">
        <v>650</v>
      </c>
      <c r="F71" s="19" t="s">
        <v>215</v>
      </c>
      <c r="G71" s="19" t="s">
        <v>651</v>
      </c>
      <c r="H71" s="24" t="s">
        <v>261</v>
      </c>
      <c r="I71" s="19">
        <v>1</v>
      </c>
      <c r="J71" s="19">
        <v>51.76</v>
      </c>
      <c r="K71" s="20">
        <v>57</v>
      </c>
      <c r="L71" s="20">
        <f t="shared" ref="L71:L81" si="17">J71-K71</f>
        <v>-5.240000000000002</v>
      </c>
      <c r="M71" s="20">
        <f t="shared" si="16"/>
        <v>-5.240000000000002</v>
      </c>
      <c r="N71" s="1">
        <f t="shared" ref="N71:N81" si="18">L71/K71</f>
        <v>-9.1929824561403542E-2</v>
      </c>
      <c r="O71" s="23"/>
    </row>
    <row r="72" spans="2:15" ht="37.5" customHeight="1" x14ac:dyDescent="0.2">
      <c r="B72" s="18">
        <v>44407</v>
      </c>
      <c r="C72" s="27" t="s">
        <v>345</v>
      </c>
      <c r="D72" s="30" t="s">
        <v>669</v>
      </c>
      <c r="E72" s="19" t="s">
        <v>652</v>
      </c>
      <c r="F72" s="19" t="s">
        <v>653</v>
      </c>
      <c r="G72" s="19" t="s">
        <v>654</v>
      </c>
      <c r="H72" s="24" t="s">
        <v>261</v>
      </c>
      <c r="I72" s="19">
        <v>20</v>
      </c>
      <c r="J72" s="19">
        <v>38.369999999999997</v>
      </c>
      <c r="K72" s="20">
        <v>41</v>
      </c>
      <c r="L72" s="20">
        <f t="shared" si="17"/>
        <v>-2.6300000000000026</v>
      </c>
      <c r="M72" s="20">
        <f t="shared" si="16"/>
        <v>-52.600000000000051</v>
      </c>
      <c r="N72" s="1">
        <f t="shared" si="18"/>
        <v>-6.4146341463414691E-2</v>
      </c>
      <c r="O72" s="23"/>
    </row>
    <row r="73" spans="2:15" ht="37.5" customHeight="1" x14ac:dyDescent="0.2">
      <c r="B73" s="18">
        <v>44405</v>
      </c>
      <c r="C73" s="27" t="s">
        <v>670</v>
      </c>
      <c r="D73" s="30" t="s">
        <v>671</v>
      </c>
      <c r="E73" s="19" t="s">
        <v>655</v>
      </c>
      <c r="F73" s="19" t="s">
        <v>215</v>
      </c>
      <c r="G73" s="19" t="s">
        <v>656</v>
      </c>
      <c r="H73" s="24" t="s">
        <v>261</v>
      </c>
      <c r="I73" s="19">
        <v>3</v>
      </c>
      <c r="J73" s="19">
        <v>34.42</v>
      </c>
      <c r="K73" s="20">
        <v>38</v>
      </c>
      <c r="L73" s="20">
        <f t="shared" si="17"/>
        <v>-3.5799999999999983</v>
      </c>
      <c r="M73" s="20">
        <f t="shared" si="16"/>
        <v>-10.739999999999995</v>
      </c>
      <c r="N73" s="1">
        <f t="shared" si="18"/>
        <v>-9.4210526315789425E-2</v>
      </c>
      <c r="O73" s="23"/>
    </row>
    <row r="74" spans="2:15" ht="37.5" customHeight="1" x14ac:dyDescent="0.2">
      <c r="B74" s="18">
        <v>44405</v>
      </c>
      <c r="C74" s="27" t="s">
        <v>345</v>
      </c>
      <c r="D74" s="30" t="s">
        <v>672</v>
      </c>
      <c r="E74" s="19" t="s">
        <v>648</v>
      </c>
      <c r="F74" s="19" t="s">
        <v>215</v>
      </c>
      <c r="G74" s="19" t="s">
        <v>649</v>
      </c>
      <c r="H74" s="24" t="s">
        <v>261</v>
      </c>
      <c r="I74" s="19">
        <v>3</v>
      </c>
      <c r="J74" s="19">
        <v>30.5</v>
      </c>
      <c r="K74" s="20">
        <v>34</v>
      </c>
      <c r="L74" s="20">
        <f t="shared" si="17"/>
        <v>-3.5</v>
      </c>
      <c r="M74" s="20">
        <f t="shared" si="16"/>
        <v>-10.5</v>
      </c>
      <c r="N74" s="1">
        <f t="shared" si="18"/>
        <v>-0.10294117647058823</v>
      </c>
      <c r="O74" s="23"/>
    </row>
    <row r="75" spans="2:15" ht="37.5" customHeight="1" x14ac:dyDescent="0.2">
      <c r="B75" s="18">
        <v>44398</v>
      </c>
      <c r="C75" s="27" t="s">
        <v>670</v>
      </c>
      <c r="D75" s="30" t="s">
        <v>673</v>
      </c>
      <c r="E75" s="19" t="s">
        <v>657</v>
      </c>
      <c r="F75" s="19" t="s">
        <v>215</v>
      </c>
      <c r="G75" s="19" t="s">
        <v>658</v>
      </c>
      <c r="H75" s="24" t="s">
        <v>261</v>
      </c>
      <c r="I75" s="19">
        <v>20</v>
      </c>
      <c r="J75" s="19">
        <v>19</v>
      </c>
      <c r="K75" s="20">
        <v>20</v>
      </c>
      <c r="L75" s="20">
        <f t="shared" si="17"/>
        <v>-1</v>
      </c>
      <c r="M75" s="20">
        <f t="shared" si="16"/>
        <v>-20</v>
      </c>
      <c r="N75" s="1">
        <f t="shared" si="18"/>
        <v>-0.05</v>
      </c>
      <c r="O75" s="23"/>
    </row>
    <row r="76" spans="2:15" ht="37.5" customHeight="1" x14ac:dyDescent="0.2">
      <c r="B76" s="18">
        <v>44398</v>
      </c>
      <c r="C76" s="27" t="s">
        <v>345</v>
      </c>
      <c r="D76" s="30" t="s">
        <v>673</v>
      </c>
      <c r="E76" s="19" t="s">
        <v>659</v>
      </c>
      <c r="F76" s="19" t="s">
        <v>332</v>
      </c>
      <c r="G76" s="19" t="s">
        <v>660</v>
      </c>
      <c r="H76" s="24" t="s">
        <v>261</v>
      </c>
      <c r="I76" s="19">
        <v>96</v>
      </c>
      <c r="J76" s="19">
        <v>38.5</v>
      </c>
      <c r="K76" s="20">
        <v>42</v>
      </c>
      <c r="L76" s="20">
        <f t="shared" si="17"/>
        <v>-3.5</v>
      </c>
      <c r="M76" s="20">
        <f t="shared" si="16"/>
        <v>-336</v>
      </c>
      <c r="N76" s="1">
        <f t="shared" si="18"/>
        <v>-8.3333333333333329E-2</v>
      </c>
      <c r="O76" s="23"/>
    </row>
    <row r="77" spans="2:15" ht="37.5" customHeight="1" x14ac:dyDescent="0.2">
      <c r="B77" s="18">
        <v>44393</v>
      </c>
      <c r="C77" s="27" t="s">
        <v>345</v>
      </c>
      <c r="D77" s="30" t="s">
        <v>674</v>
      </c>
      <c r="E77" s="19" t="s">
        <v>661</v>
      </c>
      <c r="F77" s="19" t="s">
        <v>653</v>
      </c>
      <c r="G77" s="19" t="s">
        <v>662</v>
      </c>
      <c r="H77" s="24" t="s">
        <v>261</v>
      </c>
      <c r="I77" s="19">
        <v>10</v>
      </c>
      <c r="J77" s="19">
        <v>37.5</v>
      </c>
      <c r="K77" s="20">
        <v>41</v>
      </c>
      <c r="L77" s="20">
        <f t="shared" si="17"/>
        <v>-3.5</v>
      </c>
      <c r="M77" s="20">
        <f t="shared" si="16"/>
        <v>-35</v>
      </c>
      <c r="N77" s="1">
        <f t="shared" si="18"/>
        <v>-8.5365853658536592E-2</v>
      </c>
      <c r="O77" s="23"/>
    </row>
    <row r="78" spans="2:15" ht="37.5" customHeight="1" x14ac:dyDescent="0.2">
      <c r="B78" s="18">
        <v>44390</v>
      </c>
      <c r="C78" s="27" t="s">
        <v>345</v>
      </c>
      <c r="D78" s="30" t="s">
        <v>675</v>
      </c>
      <c r="E78" s="19" t="s">
        <v>334</v>
      </c>
      <c r="F78" s="19" t="s">
        <v>215</v>
      </c>
      <c r="G78" s="19" t="s">
        <v>335</v>
      </c>
      <c r="H78" s="24" t="s">
        <v>261</v>
      </c>
      <c r="I78" s="19">
        <v>6</v>
      </c>
      <c r="J78" s="19">
        <v>34.4</v>
      </c>
      <c r="K78" s="20">
        <v>35</v>
      </c>
      <c r="L78" s="20">
        <f t="shared" si="17"/>
        <v>-0.60000000000000142</v>
      </c>
      <c r="M78" s="20">
        <f t="shared" si="16"/>
        <v>-3.6000000000000085</v>
      </c>
      <c r="N78" s="1">
        <f t="shared" si="18"/>
        <v>-1.7142857142857182E-2</v>
      </c>
      <c r="O78" s="23"/>
    </row>
    <row r="79" spans="2:15" ht="37.5" customHeight="1" x14ac:dyDescent="0.2">
      <c r="B79" s="18">
        <v>44389</v>
      </c>
      <c r="C79" s="27" t="s">
        <v>345</v>
      </c>
      <c r="D79" s="30" t="s">
        <v>675</v>
      </c>
      <c r="E79" s="19" t="s">
        <v>663</v>
      </c>
      <c r="F79" s="19" t="s">
        <v>332</v>
      </c>
      <c r="G79" s="19" t="s">
        <v>664</v>
      </c>
      <c r="H79" s="24" t="s">
        <v>261</v>
      </c>
      <c r="I79" s="19">
        <v>120</v>
      </c>
      <c r="J79" s="19">
        <v>48</v>
      </c>
      <c r="K79" s="20">
        <v>52</v>
      </c>
      <c r="L79" s="20">
        <f t="shared" si="17"/>
        <v>-4</v>
      </c>
      <c r="M79" s="20">
        <f t="shared" si="16"/>
        <v>-480</v>
      </c>
      <c r="N79" s="1">
        <f t="shared" si="18"/>
        <v>-7.6923076923076927E-2</v>
      </c>
      <c r="O79" s="23"/>
    </row>
    <row r="80" spans="2:15" ht="37.5" customHeight="1" x14ac:dyDescent="0.2">
      <c r="B80" s="18">
        <v>44386</v>
      </c>
      <c r="C80" s="27" t="s">
        <v>345</v>
      </c>
      <c r="D80" s="30" t="s">
        <v>675</v>
      </c>
      <c r="E80" s="19" t="s">
        <v>665</v>
      </c>
      <c r="F80" s="19" t="s">
        <v>332</v>
      </c>
      <c r="G80" s="19" t="s">
        <v>666</v>
      </c>
      <c r="H80" s="24" t="s">
        <v>261</v>
      </c>
      <c r="I80" s="19">
        <v>40</v>
      </c>
      <c r="J80" s="19">
        <v>40.11</v>
      </c>
      <c r="K80" s="20">
        <v>42.2</v>
      </c>
      <c r="L80" s="20">
        <f t="shared" si="17"/>
        <v>-2.0900000000000034</v>
      </c>
      <c r="M80" s="20">
        <f t="shared" si="16"/>
        <v>-83.600000000000136</v>
      </c>
      <c r="N80" s="1">
        <f t="shared" si="18"/>
        <v>-4.9526066350710975E-2</v>
      </c>
      <c r="O80" s="23"/>
    </row>
    <row r="81" spans="2:15" ht="37.5" customHeight="1" x14ac:dyDescent="0.2">
      <c r="B81" s="18">
        <v>44386</v>
      </c>
      <c r="C81" s="27" t="s">
        <v>670</v>
      </c>
      <c r="D81" s="30" t="s">
        <v>675</v>
      </c>
      <c r="E81" s="19" t="s">
        <v>667</v>
      </c>
      <c r="F81" s="19" t="s">
        <v>332</v>
      </c>
      <c r="G81" s="19" t="s">
        <v>668</v>
      </c>
      <c r="H81" s="24" t="s">
        <v>261</v>
      </c>
      <c r="I81" s="19">
        <v>40</v>
      </c>
      <c r="J81" s="19">
        <v>46</v>
      </c>
      <c r="K81" s="20">
        <v>47</v>
      </c>
      <c r="L81" s="20">
        <f t="shared" si="17"/>
        <v>-1</v>
      </c>
      <c r="M81" s="20">
        <f t="shared" si="16"/>
        <v>-40</v>
      </c>
      <c r="N81" s="1">
        <f t="shared" si="18"/>
        <v>-2.1276595744680851E-2</v>
      </c>
      <c r="O81" s="23"/>
    </row>
    <row r="82" spans="2:15" ht="37.5" customHeight="1" x14ac:dyDescent="0.2">
      <c r="B82" s="18">
        <v>44405</v>
      </c>
      <c r="C82" s="27" t="s">
        <v>257</v>
      </c>
      <c r="D82" s="30" t="s">
        <v>737</v>
      </c>
      <c r="E82" s="19" t="s">
        <v>677</v>
      </c>
      <c r="F82" s="19" t="s">
        <v>206</v>
      </c>
      <c r="G82" s="19" t="s">
        <v>678</v>
      </c>
      <c r="H82" s="24" t="s">
        <v>261</v>
      </c>
      <c r="I82" s="19">
        <v>2</v>
      </c>
      <c r="J82" s="19">
        <v>391</v>
      </c>
      <c r="K82" s="20">
        <v>520</v>
      </c>
      <c r="L82" s="20">
        <f t="shared" ref="L82:L126" si="19">J82-K82</f>
        <v>-129</v>
      </c>
      <c r="M82" s="20">
        <f t="shared" ref="M82:M126" si="20">L82*I82</f>
        <v>-258</v>
      </c>
      <c r="N82" s="1">
        <f t="shared" ref="N82:N126" si="21">L82/K82</f>
        <v>-0.24807692307692308</v>
      </c>
      <c r="O82" s="23"/>
    </row>
    <row r="83" spans="2:15" ht="37.5" customHeight="1" x14ac:dyDescent="0.2">
      <c r="B83" s="18">
        <v>44405</v>
      </c>
      <c r="C83" s="27" t="s">
        <v>738</v>
      </c>
      <c r="D83" s="30" t="s">
        <v>737</v>
      </c>
      <c r="E83" s="19" t="s">
        <v>679</v>
      </c>
      <c r="F83" s="19" t="s">
        <v>676</v>
      </c>
      <c r="G83" s="19" t="s">
        <v>680</v>
      </c>
      <c r="H83" s="24" t="s">
        <v>261</v>
      </c>
      <c r="I83" s="19">
        <v>2</v>
      </c>
      <c r="J83" s="19">
        <v>50</v>
      </c>
      <c r="K83" s="20">
        <v>125</v>
      </c>
      <c r="L83" s="20">
        <f t="shared" si="19"/>
        <v>-75</v>
      </c>
      <c r="M83" s="20">
        <f t="shared" si="20"/>
        <v>-150</v>
      </c>
      <c r="N83" s="1">
        <f t="shared" si="21"/>
        <v>-0.6</v>
      </c>
      <c r="O83" s="23"/>
    </row>
    <row r="84" spans="2:15" ht="37.5" customHeight="1" x14ac:dyDescent="0.2">
      <c r="B84" s="18">
        <v>44405</v>
      </c>
      <c r="C84" s="27" t="s">
        <v>739</v>
      </c>
      <c r="D84" s="30" t="s">
        <v>740</v>
      </c>
      <c r="E84" s="19" t="s">
        <v>681</v>
      </c>
      <c r="F84" s="19" t="s">
        <v>206</v>
      </c>
      <c r="G84" s="19" t="s">
        <v>682</v>
      </c>
      <c r="H84" s="24" t="s">
        <v>261</v>
      </c>
      <c r="I84" s="19">
        <v>2</v>
      </c>
      <c r="J84" s="19">
        <v>330</v>
      </c>
      <c r="K84" s="20">
        <v>520</v>
      </c>
      <c r="L84" s="20">
        <f t="shared" si="19"/>
        <v>-190</v>
      </c>
      <c r="M84" s="20">
        <f t="shared" si="20"/>
        <v>-380</v>
      </c>
      <c r="N84" s="1">
        <f t="shared" si="21"/>
        <v>-0.36538461538461536</v>
      </c>
      <c r="O84" s="23"/>
    </row>
    <row r="85" spans="2:15" ht="37.5" customHeight="1" x14ac:dyDescent="0.2">
      <c r="B85" s="18">
        <v>44405</v>
      </c>
      <c r="C85" s="27" t="s">
        <v>739</v>
      </c>
      <c r="D85" s="30" t="s">
        <v>740</v>
      </c>
      <c r="E85" s="19" t="s">
        <v>683</v>
      </c>
      <c r="F85" s="19" t="s">
        <v>676</v>
      </c>
      <c r="G85" s="19" t="s">
        <v>684</v>
      </c>
      <c r="H85" s="24" t="s">
        <v>261</v>
      </c>
      <c r="I85" s="19">
        <v>2</v>
      </c>
      <c r="J85" s="19">
        <v>45</v>
      </c>
      <c r="K85" s="20">
        <v>76</v>
      </c>
      <c r="L85" s="20">
        <f t="shared" si="19"/>
        <v>-31</v>
      </c>
      <c r="M85" s="20">
        <f t="shared" si="20"/>
        <v>-62</v>
      </c>
      <c r="N85" s="1">
        <f t="shared" si="21"/>
        <v>-0.40789473684210525</v>
      </c>
      <c r="O85" s="23"/>
    </row>
    <row r="86" spans="2:15" ht="37.5" customHeight="1" x14ac:dyDescent="0.2">
      <c r="B86" s="18">
        <v>44403</v>
      </c>
      <c r="C86" s="27" t="s">
        <v>739</v>
      </c>
      <c r="D86" s="30" t="s">
        <v>741</v>
      </c>
      <c r="E86" s="19" t="s">
        <v>683</v>
      </c>
      <c r="F86" s="19" t="s">
        <v>676</v>
      </c>
      <c r="G86" s="19" t="s">
        <v>684</v>
      </c>
      <c r="H86" s="24" t="s">
        <v>261</v>
      </c>
      <c r="I86" s="19">
        <v>1</v>
      </c>
      <c r="J86" s="19">
        <v>45</v>
      </c>
      <c r="K86" s="20">
        <v>76</v>
      </c>
      <c r="L86" s="20">
        <f t="shared" si="19"/>
        <v>-31</v>
      </c>
      <c r="M86" s="20">
        <f t="shared" si="20"/>
        <v>-31</v>
      </c>
      <c r="N86" s="1">
        <f t="shared" si="21"/>
        <v>-0.40789473684210525</v>
      </c>
      <c r="O86" s="23"/>
    </row>
    <row r="87" spans="2:15" ht="37.5" customHeight="1" x14ac:dyDescent="0.2">
      <c r="B87" s="18">
        <v>44403</v>
      </c>
      <c r="C87" s="27" t="s">
        <v>739</v>
      </c>
      <c r="D87" s="30" t="s">
        <v>741</v>
      </c>
      <c r="E87" s="19" t="s">
        <v>685</v>
      </c>
      <c r="F87" s="19" t="s">
        <v>206</v>
      </c>
      <c r="G87" s="19" t="s">
        <v>686</v>
      </c>
      <c r="H87" s="24" t="s">
        <v>261</v>
      </c>
      <c r="I87" s="19">
        <v>2</v>
      </c>
      <c r="J87" s="19">
        <v>460</v>
      </c>
      <c r="K87" s="20">
        <v>640</v>
      </c>
      <c r="L87" s="20">
        <f t="shared" si="19"/>
        <v>-180</v>
      </c>
      <c r="M87" s="20">
        <f t="shared" si="20"/>
        <v>-360</v>
      </c>
      <c r="N87" s="1">
        <f t="shared" si="21"/>
        <v>-0.28125</v>
      </c>
      <c r="O87" s="23"/>
    </row>
    <row r="88" spans="2:15" ht="37.5" customHeight="1" x14ac:dyDescent="0.2">
      <c r="B88" s="18">
        <v>44403</v>
      </c>
      <c r="C88" s="27" t="s">
        <v>739</v>
      </c>
      <c r="D88" s="30" t="s">
        <v>741</v>
      </c>
      <c r="E88" s="19" t="s">
        <v>687</v>
      </c>
      <c r="F88" s="19" t="s">
        <v>676</v>
      </c>
      <c r="G88" s="19" t="s">
        <v>688</v>
      </c>
      <c r="H88" s="24" t="s">
        <v>742</v>
      </c>
      <c r="I88" s="19">
        <v>2</v>
      </c>
      <c r="J88" s="19">
        <v>53</v>
      </c>
      <c r="K88" s="20">
        <v>65</v>
      </c>
      <c r="L88" s="20">
        <f t="shared" si="19"/>
        <v>-12</v>
      </c>
      <c r="M88" s="20">
        <f t="shared" si="20"/>
        <v>-24</v>
      </c>
      <c r="N88" s="1">
        <f t="shared" si="21"/>
        <v>-0.18461538461538463</v>
      </c>
      <c r="O88" s="23"/>
    </row>
    <row r="89" spans="2:15" ht="37.5" customHeight="1" x14ac:dyDescent="0.2">
      <c r="B89" s="18">
        <v>44403</v>
      </c>
      <c r="C89" s="27" t="s">
        <v>739</v>
      </c>
      <c r="D89" s="30" t="s">
        <v>741</v>
      </c>
      <c r="E89" s="19" t="s">
        <v>689</v>
      </c>
      <c r="F89" s="19" t="s">
        <v>206</v>
      </c>
      <c r="G89" s="19" t="s">
        <v>690</v>
      </c>
      <c r="H89" s="24" t="s">
        <v>261</v>
      </c>
      <c r="I89" s="19">
        <v>2</v>
      </c>
      <c r="J89" s="19">
        <v>103</v>
      </c>
      <c r="K89" s="20">
        <v>119</v>
      </c>
      <c r="L89" s="20">
        <f t="shared" si="19"/>
        <v>-16</v>
      </c>
      <c r="M89" s="20">
        <f t="shared" si="20"/>
        <v>-32</v>
      </c>
      <c r="N89" s="1">
        <f t="shared" si="21"/>
        <v>-0.13445378151260504</v>
      </c>
      <c r="O89" s="23"/>
    </row>
    <row r="90" spans="2:15" ht="37.5" customHeight="1" x14ac:dyDescent="0.2">
      <c r="B90" s="18">
        <v>44403</v>
      </c>
      <c r="C90" s="27" t="s">
        <v>739</v>
      </c>
      <c r="D90" s="30" t="s">
        <v>741</v>
      </c>
      <c r="E90" s="19" t="s">
        <v>691</v>
      </c>
      <c r="F90" s="19" t="s">
        <v>676</v>
      </c>
      <c r="G90" s="19" t="s">
        <v>692</v>
      </c>
      <c r="H90" s="24" t="s">
        <v>261</v>
      </c>
      <c r="I90" s="19">
        <v>2</v>
      </c>
      <c r="J90" s="19">
        <v>94</v>
      </c>
      <c r="K90" s="20">
        <v>102</v>
      </c>
      <c r="L90" s="20">
        <f t="shared" si="19"/>
        <v>-8</v>
      </c>
      <c r="M90" s="20">
        <f t="shared" si="20"/>
        <v>-16</v>
      </c>
      <c r="N90" s="1">
        <f t="shared" si="21"/>
        <v>-7.8431372549019607E-2</v>
      </c>
      <c r="O90" s="23"/>
    </row>
    <row r="91" spans="2:15" ht="37.5" customHeight="1" x14ac:dyDescent="0.2">
      <c r="B91" s="18">
        <v>44401</v>
      </c>
      <c r="C91" s="27" t="s">
        <v>739</v>
      </c>
      <c r="D91" s="30" t="s">
        <v>743</v>
      </c>
      <c r="E91" s="19" t="s">
        <v>693</v>
      </c>
      <c r="F91" s="19" t="s">
        <v>676</v>
      </c>
      <c r="G91" s="19" t="s">
        <v>694</v>
      </c>
      <c r="H91" s="24" t="s">
        <v>261</v>
      </c>
      <c r="I91" s="19">
        <v>1</v>
      </c>
      <c r="J91" s="19">
        <v>23</v>
      </c>
      <c r="K91" s="20">
        <v>40</v>
      </c>
      <c r="L91" s="20">
        <f t="shared" si="19"/>
        <v>-17</v>
      </c>
      <c r="M91" s="20">
        <f t="shared" si="20"/>
        <v>-17</v>
      </c>
      <c r="N91" s="1">
        <f t="shared" si="21"/>
        <v>-0.42499999999999999</v>
      </c>
      <c r="O91" s="23"/>
    </row>
    <row r="92" spans="2:15" ht="37.5" customHeight="1" x14ac:dyDescent="0.2">
      <c r="B92" s="18">
        <v>44401</v>
      </c>
      <c r="C92" s="27" t="s">
        <v>257</v>
      </c>
      <c r="D92" s="30" t="s">
        <v>743</v>
      </c>
      <c r="E92" s="19" t="s">
        <v>695</v>
      </c>
      <c r="F92" s="19" t="s">
        <v>212</v>
      </c>
      <c r="G92" s="19" t="s">
        <v>696</v>
      </c>
      <c r="H92" s="24" t="s">
        <v>261</v>
      </c>
      <c r="I92" s="19">
        <v>2</v>
      </c>
      <c r="J92" s="19">
        <v>74</v>
      </c>
      <c r="K92" s="20">
        <v>85</v>
      </c>
      <c r="L92" s="20">
        <f t="shared" si="19"/>
        <v>-11</v>
      </c>
      <c r="M92" s="20">
        <f t="shared" si="20"/>
        <v>-22</v>
      </c>
      <c r="N92" s="1">
        <f t="shared" si="21"/>
        <v>-0.12941176470588237</v>
      </c>
      <c r="O92" s="23"/>
    </row>
    <row r="93" spans="2:15" ht="37.5" customHeight="1" x14ac:dyDescent="0.2">
      <c r="B93" s="18">
        <v>44401</v>
      </c>
      <c r="C93" s="27" t="s">
        <v>739</v>
      </c>
      <c r="D93" s="30" t="s">
        <v>743</v>
      </c>
      <c r="E93" s="19" t="s">
        <v>697</v>
      </c>
      <c r="F93" s="19" t="s">
        <v>209</v>
      </c>
      <c r="G93" s="19" t="s">
        <v>698</v>
      </c>
      <c r="H93" s="24" t="s">
        <v>261</v>
      </c>
      <c r="I93" s="19">
        <v>300</v>
      </c>
      <c r="J93" s="19">
        <v>36</v>
      </c>
      <c r="K93" s="20">
        <v>42</v>
      </c>
      <c r="L93" s="20">
        <f t="shared" si="19"/>
        <v>-6</v>
      </c>
      <c r="M93" s="20">
        <f t="shared" si="20"/>
        <v>-1800</v>
      </c>
      <c r="N93" s="1">
        <f t="shared" si="21"/>
        <v>-0.14285714285714285</v>
      </c>
      <c r="O93" s="23"/>
    </row>
    <row r="94" spans="2:15" ht="37.5" customHeight="1" x14ac:dyDescent="0.2">
      <c r="B94" s="18">
        <v>44401</v>
      </c>
      <c r="C94" s="27" t="s">
        <v>739</v>
      </c>
      <c r="D94" s="30" t="s">
        <v>743</v>
      </c>
      <c r="E94" s="19" t="s">
        <v>699</v>
      </c>
      <c r="F94" s="19" t="s">
        <v>212</v>
      </c>
      <c r="G94" s="19" t="s">
        <v>700</v>
      </c>
      <c r="H94" s="24" t="s">
        <v>261</v>
      </c>
      <c r="I94" s="19">
        <v>300</v>
      </c>
      <c r="J94" s="19">
        <v>25</v>
      </c>
      <c r="K94" s="20">
        <v>32</v>
      </c>
      <c r="L94" s="20">
        <f t="shared" si="19"/>
        <v>-7</v>
      </c>
      <c r="M94" s="20">
        <f t="shared" si="20"/>
        <v>-2100</v>
      </c>
      <c r="N94" s="1">
        <f t="shared" si="21"/>
        <v>-0.21875</v>
      </c>
      <c r="O94" s="23"/>
    </row>
    <row r="95" spans="2:15" ht="37.5" customHeight="1" x14ac:dyDescent="0.2">
      <c r="B95" s="18">
        <v>44401</v>
      </c>
      <c r="C95" s="27" t="s">
        <v>738</v>
      </c>
      <c r="D95" s="30" t="s">
        <v>744</v>
      </c>
      <c r="E95" s="19" t="s">
        <v>701</v>
      </c>
      <c r="F95" s="19" t="s">
        <v>206</v>
      </c>
      <c r="G95" s="19" t="s">
        <v>702</v>
      </c>
      <c r="H95" s="24" t="s">
        <v>261</v>
      </c>
      <c r="I95" s="19">
        <v>50</v>
      </c>
      <c r="J95" s="19">
        <v>60</v>
      </c>
      <c r="K95" s="20">
        <v>64.5</v>
      </c>
      <c r="L95" s="20">
        <f t="shared" si="19"/>
        <v>-4.5</v>
      </c>
      <c r="M95" s="20">
        <f t="shared" si="20"/>
        <v>-225</v>
      </c>
      <c r="N95" s="1">
        <f t="shared" si="21"/>
        <v>-6.9767441860465115E-2</v>
      </c>
      <c r="O95" s="23"/>
    </row>
    <row r="96" spans="2:15" ht="37.5" customHeight="1" x14ac:dyDescent="0.2">
      <c r="B96" s="18">
        <v>44401</v>
      </c>
      <c r="C96" s="27" t="s">
        <v>745</v>
      </c>
      <c r="D96" s="30" t="s">
        <v>746</v>
      </c>
      <c r="E96" s="19" t="s">
        <v>703</v>
      </c>
      <c r="F96" s="19" t="s">
        <v>209</v>
      </c>
      <c r="G96" s="19" t="s">
        <v>704</v>
      </c>
      <c r="H96" s="24" t="s">
        <v>742</v>
      </c>
      <c r="I96" s="19">
        <v>60</v>
      </c>
      <c r="J96" s="19">
        <v>50</v>
      </c>
      <c r="K96" s="20">
        <v>55</v>
      </c>
      <c r="L96" s="20">
        <f t="shared" si="19"/>
        <v>-5</v>
      </c>
      <c r="M96" s="20">
        <f t="shared" si="20"/>
        <v>-300</v>
      </c>
      <c r="N96" s="1">
        <f t="shared" si="21"/>
        <v>-9.0909090909090912E-2</v>
      </c>
      <c r="O96" s="23"/>
    </row>
    <row r="97" spans="2:15" ht="37.5" customHeight="1" x14ac:dyDescent="0.2">
      <c r="B97" s="18">
        <v>44401</v>
      </c>
      <c r="C97" s="27" t="s">
        <v>739</v>
      </c>
      <c r="D97" s="30" t="s">
        <v>743</v>
      </c>
      <c r="E97" s="19" t="s">
        <v>705</v>
      </c>
      <c r="F97" s="19" t="s">
        <v>212</v>
      </c>
      <c r="G97" s="19" t="s">
        <v>706</v>
      </c>
      <c r="H97" s="24" t="s">
        <v>742</v>
      </c>
      <c r="I97" s="19">
        <v>60</v>
      </c>
      <c r="J97" s="19">
        <v>38</v>
      </c>
      <c r="K97" s="20">
        <v>41</v>
      </c>
      <c r="L97" s="20">
        <f t="shared" si="19"/>
        <v>-3</v>
      </c>
      <c r="M97" s="20">
        <f t="shared" si="20"/>
        <v>-180</v>
      </c>
      <c r="N97" s="1">
        <f t="shared" si="21"/>
        <v>-7.3170731707317069E-2</v>
      </c>
      <c r="O97" s="23"/>
    </row>
    <row r="98" spans="2:15" ht="37.5" customHeight="1" x14ac:dyDescent="0.2">
      <c r="B98" s="18">
        <v>44401</v>
      </c>
      <c r="C98" s="27" t="s">
        <v>739</v>
      </c>
      <c r="D98" s="30" t="s">
        <v>743</v>
      </c>
      <c r="E98" s="19" t="s">
        <v>707</v>
      </c>
      <c r="F98" s="19" t="s">
        <v>212</v>
      </c>
      <c r="G98" s="19" t="s">
        <v>708</v>
      </c>
      <c r="H98" s="24" t="s">
        <v>742</v>
      </c>
      <c r="I98" s="19">
        <v>4</v>
      </c>
      <c r="J98" s="19">
        <v>74</v>
      </c>
      <c r="K98" s="20">
        <v>85</v>
      </c>
      <c r="L98" s="20">
        <f t="shared" si="19"/>
        <v>-11</v>
      </c>
      <c r="M98" s="20">
        <f t="shared" si="20"/>
        <v>-44</v>
      </c>
      <c r="N98" s="1">
        <f t="shared" si="21"/>
        <v>-0.12941176470588237</v>
      </c>
      <c r="O98" s="23"/>
    </row>
    <row r="99" spans="2:15" ht="37.5" customHeight="1" x14ac:dyDescent="0.2">
      <c r="B99" s="18">
        <v>44397</v>
      </c>
      <c r="C99" s="27" t="s">
        <v>739</v>
      </c>
      <c r="D99" s="30" t="s">
        <v>747</v>
      </c>
      <c r="E99" s="19" t="s">
        <v>709</v>
      </c>
      <c r="F99" s="19" t="s">
        <v>209</v>
      </c>
      <c r="G99" s="19" t="s">
        <v>710</v>
      </c>
      <c r="H99" s="24" t="s">
        <v>742</v>
      </c>
      <c r="I99" s="19">
        <v>10</v>
      </c>
      <c r="J99" s="19">
        <v>47</v>
      </c>
      <c r="K99" s="20">
        <v>56</v>
      </c>
      <c r="L99" s="20">
        <f t="shared" si="19"/>
        <v>-9</v>
      </c>
      <c r="M99" s="20">
        <f t="shared" si="20"/>
        <v>-90</v>
      </c>
      <c r="N99" s="1">
        <f t="shared" si="21"/>
        <v>-0.16071428571428573</v>
      </c>
      <c r="O99" s="23"/>
    </row>
    <row r="100" spans="2:15" ht="37.5" customHeight="1" x14ac:dyDescent="0.2">
      <c r="B100" s="18">
        <v>44397</v>
      </c>
      <c r="C100" s="27" t="s">
        <v>739</v>
      </c>
      <c r="D100" s="30" t="s">
        <v>747</v>
      </c>
      <c r="E100" s="19" t="s">
        <v>711</v>
      </c>
      <c r="F100" s="19" t="s">
        <v>209</v>
      </c>
      <c r="G100" s="19" t="s">
        <v>712</v>
      </c>
      <c r="H100" s="24" t="s">
        <v>742</v>
      </c>
      <c r="I100" s="19">
        <v>20</v>
      </c>
      <c r="J100" s="19">
        <v>36</v>
      </c>
      <c r="K100" s="20">
        <v>40</v>
      </c>
      <c r="L100" s="20">
        <f t="shared" si="19"/>
        <v>-4</v>
      </c>
      <c r="M100" s="20">
        <f t="shared" si="20"/>
        <v>-80</v>
      </c>
      <c r="N100" s="1">
        <f t="shared" si="21"/>
        <v>-0.1</v>
      </c>
      <c r="O100" s="23"/>
    </row>
    <row r="101" spans="2:15" ht="37.5" customHeight="1" x14ac:dyDescent="0.2">
      <c r="B101" s="18">
        <v>44397</v>
      </c>
      <c r="C101" s="27" t="s">
        <v>739</v>
      </c>
      <c r="D101" s="30" t="s">
        <v>747</v>
      </c>
      <c r="E101" s="19" t="s">
        <v>713</v>
      </c>
      <c r="F101" s="19" t="s">
        <v>209</v>
      </c>
      <c r="G101" s="19" t="s">
        <v>714</v>
      </c>
      <c r="H101" s="24" t="s">
        <v>742</v>
      </c>
      <c r="I101" s="19">
        <v>200</v>
      </c>
      <c r="J101" s="19">
        <v>73</v>
      </c>
      <c r="K101" s="20">
        <v>80</v>
      </c>
      <c r="L101" s="20">
        <f t="shared" si="19"/>
        <v>-7</v>
      </c>
      <c r="M101" s="20">
        <f t="shared" si="20"/>
        <v>-1400</v>
      </c>
      <c r="N101" s="1">
        <f t="shared" si="21"/>
        <v>-8.7499999999999994E-2</v>
      </c>
      <c r="O101" s="23"/>
    </row>
    <row r="102" spans="2:15" ht="37.5" customHeight="1" x14ac:dyDescent="0.2">
      <c r="B102" s="18">
        <v>44397</v>
      </c>
      <c r="C102" s="27" t="s">
        <v>739</v>
      </c>
      <c r="D102" s="30" t="s">
        <v>747</v>
      </c>
      <c r="E102" s="19" t="s">
        <v>715</v>
      </c>
      <c r="F102" s="19" t="s">
        <v>209</v>
      </c>
      <c r="G102" s="19" t="s">
        <v>716</v>
      </c>
      <c r="H102" s="24" t="s">
        <v>742</v>
      </c>
      <c r="I102" s="19">
        <v>150</v>
      </c>
      <c r="J102" s="19">
        <v>54</v>
      </c>
      <c r="K102" s="20">
        <v>60</v>
      </c>
      <c r="L102" s="20">
        <f t="shared" si="19"/>
        <v>-6</v>
      </c>
      <c r="M102" s="20">
        <f t="shared" si="20"/>
        <v>-900</v>
      </c>
      <c r="N102" s="1">
        <f t="shared" si="21"/>
        <v>-0.1</v>
      </c>
      <c r="O102" s="23"/>
    </row>
    <row r="103" spans="2:15" ht="37.5" customHeight="1" x14ac:dyDescent="0.2">
      <c r="B103" s="18">
        <v>44397</v>
      </c>
      <c r="C103" s="27" t="s">
        <v>739</v>
      </c>
      <c r="D103" s="30" t="s">
        <v>747</v>
      </c>
      <c r="E103" s="19" t="s">
        <v>717</v>
      </c>
      <c r="F103" s="19" t="s">
        <v>212</v>
      </c>
      <c r="G103" s="19" t="s">
        <v>718</v>
      </c>
      <c r="H103" s="24" t="s">
        <v>742</v>
      </c>
      <c r="I103" s="19">
        <v>4</v>
      </c>
      <c r="J103" s="19">
        <v>60</v>
      </c>
      <c r="K103" s="20">
        <v>64</v>
      </c>
      <c r="L103" s="20">
        <f t="shared" si="19"/>
        <v>-4</v>
      </c>
      <c r="M103" s="20">
        <f t="shared" si="20"/>
        <v>-16</v>
      </c>
      <c r="N103" s="1">
        <f t="shared" si="21"/>
        <v>-6.25E-2</v>
      </c>
      <c r="O103" s="23"/>
    </row>
    <row r="104" spans="2:15" ht="37.5" customHeight="1" x14ac:dyDescent="0.2">
      <c r="B104" s="18">
        <v>44397</v>
      </c>
      <c r="C104" s="27" t="s">
        <v>739</v>
      </c>
      <c r="D104" s="30" t="s">
        <v>747</v>
      </c>
      <c r="E104" s="19" t="s">
        <v>719</v>
      </c>
      <c r="F104" s="19" t="s">
        <v>212</v>
      </c>
      <c r="G104" s="19" t="s">
        <v>720</v>
      </c>
      <c r="H104" s="24" t="s">
        <v>261</v>
      </c>
      <c r="I104" s="19">
        <v>2</v>
      </c>
      <c r="J104" s="19">
        <v>65</v>
      </c>
      <c r="K104" s="20">
        <v>71</v>
      </c>
      <c r="L104" s="20">
        <f t="shared" si="19"/>
        <v>-6</v>
      </c>
      <c r="M104" s="20">
        <f t="shared" si="20"/>
        <v>-12</v>
      </c>
      <c r="N104" s="1">
        <f t="shared" si="21"/>
        <v>-8.4507042253521125E-2</v>
      </c>
      <c r="O104" s="23"/>
    </row>
    <row r="105" spans="2:15" ht="37.5" customHeight="1" x14ac:dyDescent="0.2">
      <c r="B105" s="18">
        <v>44392</v>
      </c>
      <c r="C105" s="27" t="s">
        <v>739</v>
      </c>
      <c r="D105" s="30" t="s">
        <v>748</v>
      </c>
      <c r="E105" s="19" t="s">
        <v>695</v>
      </c>
      <c r="F105" s="19" t="s">
        <v>212</v>
      </c>
      <c r="G105" s="19" t="s">
        <v>696</v>
      </c>
      <c r="H105" s="24" t="s">
        <v>742</v>
      </c>
      <c r="I105" s="19">
        <v>5</v>
      </c>
      <c r="J105" s="19">
        <v>74</v>
      </c>
      <c r="K105" s="20">
        <v>85</v>
      </c>
      <c r="L105" s="20">
        <f t="shared" si="19"/>
        <v>-11</v>
      </c>
      <c r="M105" s="20">
        <f t="shared" si="20"/>
        <v>-55</v>
      </c>
      <c r="N105" s="1">
        <f t="shared" si="21"/>
        <v>-0.12941176470588237</v>
      </c>
      <c r="O105" s="23"/>
    </row>
    <row r="106" spans="2:15" ht="37.5" customHeight="1" x14ac:dyDescent="0.2">
      <c r="B106" s="18">
        <v>44391</v>
      </c>
      <c r="C106" s="27" t="s">
        <v>739</v>
      </c>
      <c r="D106" s="30" t="s">
        <v>748</v>
      </c>
      <c r="E106" s="19" t="s">
        <v>721</v>
      </c>
      <c r="F106" s="19" t="s">
        <v>206</v>
      </c>
      <c r="G106" s="19" t="s">
        <v>722</v>
      </c>
      <c r="H106" s="24" t="s">
        <v>261</v>
      </c>
      <c r="I106" s="19">
        <v>4</v>
      </c>
      <c r="J106" s="19">
        <v>372</v>
      </c>
      <c r="K106" s="20">
        <v>520</v>
      </c>
      <c r="L106" s="20">
        <f t="shared" si="19"/>
        <v>-148</v>
      </c>
      <c r="M106" s="20">
        <f t="shared" si="20"/>
        <v>-592</v>
      </c>
      <c r="N106" s="1">
        <f t="shared" si="21"/>
        <v>-0.2846153846153846</v>
      </c>
      <c r="O106" s="23"/>
    </row>
    <row r="107" spans="2:15" ht="37.5" customHeight="1" x14ac:dyDescent="0.2">
      <c r="B107" s="18">
        <v>44391</v>
      </c>
      <c r="C107" s="27" t="s">
        <v>739</v>
      </c>
      <c r="D107" s="30" t="s">
        <v>748</v>
      </c>
      <c r="E107" s="19" t="s">
        <v>723</v>
      </c>
      <c r="F107" s="19" t="s">
        <v>676</v>
      </c>
      <c r="G107" s="19" t="s">
        <v>724</v>
      </c>
      <c r="H107" s="24" t="s">
        <v>742</v>
      </c>
      <c r="I107" s="19">
        <v>4</v>
      </c>
      <c r="J107" s="19">
        <v>50</v>
      </c>
      <c r="K107" s="20">
        <v>76</v>
      </c>
      <c r="L107" s="20">
        <f t="shared" si="19"/>
        <v>-26</v>
      </c>
      <c r="M107" s="20">
        <f t="shared" si="20"/>
        <v>-104</v>
      </c>
      <c r="N107" s="1">
        <f t="shared" si="21"/>
        <v>-0.34210526315789475</v>
      </c>
      <c r="O107" s="23"/>
    </row>
    <row r="108" spans="2:15" ht="37.5" customHeight="1" x14ac:dyDescent="0.2">
      <c r="B108" s="18">
        <v>44391</v>
      </c>
      <c r="C108" s="27" t="s">
        <v>739</v>
      </c>
      <c r="D108" s="30" t="s">
        <v>748</v>
      </c>
      <c r="E108" s="19" t="s">
        <v>677</v>
      </c>
      <c r="F108" s="19" t="s">
        <v>206</v>
      </c>
      <c r="G108" s="19" t="s">
        <v>678</v>
      </c>
      <c r="H108" s="24" t="s">
        <v>742</v>
      </c>
      <c r="I108" s="19">
        <v>6</v>
      </c>
      <c r="J108" s="19">
        <v>391</v>
      </c>
      <c r="K108" s="20">
        <v>520</v>
      </c>
      <c r="L108" s="20">
        <f t="shared" si="19"/>
        <v>-129</v>
      </c>
      <c r="M108" s="20">
        <f t="shared" si="20"/>
        <v>-774</v>
      </c>
      <c r="N108" s="1">
        <f t="shared" si="21"/>
        <v>-0.24807692307692308</v>
      </c>
      <c r="O108" s="23"/>
    </row>
    <row r="109" spans="2:15" ht="37.5" customHeight="1" x14ac:dyDescent="0.2">
      <c r="B109" s="18">
        <v>44391</v>
      </c>
      <c r="C109" s="27" t="s">
        <v>739</v>
      </c>
      <c r="D109" s="30" t="s">
        <v>748</v>
      </c>
      <c r="E109" s="19" t="s">
        <v>679</v>
      </c>
      <c r="F109" s="19" t="s">
        <v>676</v>
      </c>
      <c r="G109" s="19" t="s">
        <v>680</v>
      </c>
      <c r="H109" s="24" t="s">
        <v>742</v>
      </c>
      <c r="I109" s="19">
        <v>6</v>
      </c>
      <c r="J109" s="19">
        <v>50</v>
      </c>
      <c r="K109" s="20">
        <v>125</v>
      </c>
      <c r="L109" s="20">
        <f t="shared" si="19"/>
        <v>-75</v>
      </c>
      <c r="M109" s="20">
        <f t="shared" si="20"/>
        <v>-450</v>
      </c>
      <c r="N109" s="1">
        <f t="shared" si="21"/>
        <v>-0.6</v>
      </c>
      <c r="O109" s="23"/>
    </row>
    <row r="110" spans="2:15" ht="37.5" customHeight="1" x14ac:dyDescent="0.2">
      <c r="B110" s="18">
        <v>44391</v>
      </c>
      <c r="C110" s="27" t="s">
        <v>739</v>
      </c>
      <c r="D110" s="30" t="s">
        <v>748</v>
      </c>
      <c r="E110" s="19" t="s">
        <v>725</v>
      </c>
      <c r="F110" s="19" t="s">
        <v>206</v>
      </c>
      <c r="G110" s="19" t="s">
        <v>726</v>
      </c>
      <c r="H110" s="24" t="s">
        <v>742</v>
      </c>
      <c r="I110" s="19">
        <v>6</v>
      </c>
      <c r="J110" s="19">
        <v>429</v>
      </c>
      <c r="K110" s="20">
        <v>595</v>
      </c>
      <c r="L110" s="20">
        <f t="shared" si="19"/>
        <v>-166</v>
      </c>
      <c r="M110" s="20">
        <f t="shared" si="20"/>
        <v>-996</v>
      </c>
      <c r="N110" s="1">
        <f t="shared" si="21"/>
        <v>-0.27899159663865547</v>
      </c>
      <c r="O110" s="23"/>
    </row>
    <row r="111" spans="2:15" ht="37.5" customHeight="1" x14ac:dyDescent="0.2">
      <c r="B111" s="18">
        <v>44391</v>
      </c>
      <c r="C111" s="27" t="s">
        <v>739</v>
      </c>
      <c r="D111" s="30" t="s">
        <v>749</v>
      </c>
      <c r="E111" s="19" t="s">
        <v>727</v>
      </c>
      <c r="F111" s="19" t="s">
        <v>676</v>
      </c>
      <c r="G111" s="19" t="s">
        <v>728</v>
      </c>
      <c r="H111" s="24" t="s">
        <v>742</v>
      </c>
      <c r="I111" s="19">
        <v>6</v>
      </c>
      <c r="J111" s="19">
        <v>52</v>
      </c>
      <c r="K111" s="20">
        <v>128</v>
      </c>
      <c r="L111" s="20">
        <f t="shared" si="19"/>
        <v>-76</v>
      </c>
      <c r="M111" s="20">
        <f t="shared" si="20"/>
        <v>-456</v>
      </c>
      <c r="N111" s="1">
        <f t="shared" si="21"/>
        <v>-0.59375</v>
      </c>
      <c r="O111" s="23"/>
    </row>
    <row r="112" spans="2:15" ht="37.5" customHeight="1" x14ac:dyDescent="0.2">
      <c r="B112" s="18">
        <v>44391</v>
      </c>
      <c r="C112" s="27" t="s">
        <v>739</v>
      </c>
      <c r="D112" s="30" t="s">
        <v>748</v>
      </c>
      <c r="E112" s="19" t="s">
        <v>729</v>
      </c>
      <c r="F112" s="19" t="s">
        <v>206</v>
      </c>
      <c r="G112" s="19" t="s">
        <v>730</v>
      </c>
      <c r="H112" s="24" t="s">
        <v>742</v>
      </c>
      <c r="I112" s="19">
        <v>8</v>
      </c>
      <c r="J112" s="19">
        <v>497</v>
      </c>
      <c r="K112" s="20">
        <v>650</v>
      </c>
      <c r="L112" s="20">
        <f t="shared" si="19"/>
        <v>-153</v>
      </c>
      <c r="M112" s="20">
        <f t="shared" si="20"/>
        <v>-1224</v>
      </c>
      <c r="N112" s="1">
        <f t="shared" si="21"/>
        <v>-0.23538461538461539</v>
      </c>
      <c r="O112" s="23"/>
    </row>
    <row r="113" spans="2:15" ht="37.5" customHeight="1" x14ac:dyDescent="0.2">
      <c r="B113" s="18">
        <v>44391</v>
      </c>
      <c r="C113" s="27" t="s">
        <v>739</v>
      </c>
      <c r="D113" s="30" t="s">
        <v>748</v>
      </c>
      <c r="E113" s="19" t="s">
        <v>731</v>
      </c>
      <c r="F113" s="19" t="s">
        <v>676</v>
      </c>
      <c r="G113" s="19" t="s">
        <v>732</v>
      </c>
      <c r="H113" s="24" t="s">
        <v>742</v>
      </c>
      <c r="I113" s="19">
        <v>8</v>
      </c>
      <c r="J113" s="19">
        <v>70</v>
      </c>
      <c r="K113" s="20">
        <v>150</v>
      </c>
      <c r="L113" s="20">
        <f t="shared" si="19"/>
        <v>-80</v>
      </c>
      <c r="M113" s="20">
        <f t="shared" si="20"/>
        <v>-640</v>
      </c>
      <c r="N113" s="1">
        <f t="shared" si="21"/>
        <v>-0.53333333333333333</v>
      </c>
      <c r="O113" s="23"/>
    </row>
    <row r="114" spans="2:15" ht="37.5" customHeight="1" x14ac:dyDescent="0.2">
      <c r="B114" s="18">
        <v>44389</v>
      </c>
      <c r="C114" s="27" t="s">
        <v>739</v>
      </c>
      <c r="D114" s="30" t="s">
        <v>750</v>
      </c>
      <c r="E114" s="19" t="s">
        <v>437</v>
      </c>
      <c r="F114" s="19" t="s">
        <v>206</v>
      </c>
      <c r="G114" s="19" t="s">
        <v>438</v>
      </c>
      <c r="H114" s="24" t="s">
        <v>261</v>
      </c>
      <c r="I114" s="19">
        <v>18</v>
      </c>
      <c r="J114" s="19">
        <v>78</v>
      </c>
      <c r="K114" s="20">
        <v>105</v>
      </c>
      <c r="L114" s="20">
        <f t="shared" si="19"/>
        <v>-27</v>
      </c>
      <c r="M114" s="20">
        <f t="shared" si="20"/>
        <v>-486</v>
      </c>
      <c r="N114" s="1">
        <f t="shared" si="21"/>
        <v>-0.25714285714285712</v>
      </c>
      <c r="O114" s="23"/>
    </row>
    <row r="115" spans="2:15" ht="37.5" customHeight="1" x14ac:dyDescent="0.2">
      <c r="B115" s="18">
        <v>44389</v>
      </c>
      <c r="C115" s="27" t="s">
        <v>257</v>
      </c>
      <c r="D115" s="30" t="s">
        <v>751</v>
      </c>
      <c r="E115" s="19" t="s">
        <v>434</v>
      </c>
      <c r="F115" s="19" t="s">
        <v>435</v>
      </c>
      <c r="G115" s="19" t="s">
        <v>436</v>
      </c>
      <c r="H115" s="24" t="s">
        <v>261</v>
      </c>
      <c r="I115" s="19">
        <v>18</v>
      </c>
      <c r="J115" s="19">
        <v>24</v>
      </c>
      <c r="K115" s="20">
        <v>35</v>
      </c>
      <c r="L115" s="20">
        <f t="shared" si="19"/>
        <v>-11</v>
      </c>
      <c r="M115" s="20">
        <f t="shared" si="20"/>
        <v>-198</v>
      </c>
      <c r="N115" s="1">
        <f t="shared" si="21"/>
        <v>-0.31428571428571428</v>
      </c>
      <c r="O115" s="23"/>
    </row>
    <row r="116" spans="2:15" ht="37.5" customHeight="1" x14ac:dyDescent="0.2">
      <c r="B116" s="18">
        <v>44389</v>
      </c>
      <c r="C116" s="27" t="s">
        <v>257</v>
      </c>
      <c r="D116" s="30" t="s">
        <v>751</v>
      </c>
      <c r="E116" s="19" t="s">
        <v>429</v>
      </c>
      <c r="F116" s="19" t="s">
        <v>212</v>
      </c>
      <c r="G116" s="19" t="s">
        <v>432</v>
      </c>
      <c r="H116" s="24" t="s">
        <v>742</v>
      </c>
      <c r="I116" s="19">
        <v>11</v>
      </c>
      <c r="J116" s="19">
        <v>15</v>
      </c>
      <c r="K116" s="20">
        <v>38</v>
      </c>
      <c r="L116" s="20">
        <f t="shared" si="19"/>
        <v>-23</v>
      </c>
      <c r="M116" s="20">
        <f t="shared" si="20"/>
        <v>-253</v>
      </c>
      <c r="N116" s="1">
        <f t="shared" si="21"/>
        <v>-0.60526315789473684</v>
      </c>
      <c r="O116" s="23"/>
    </row>
    <row r="117" spans="2:15" ht="37.5" customHeight="1" x14ac:dyDescent="0.2">
      <c r="B117" s="18">
        <v>44389</v>
      </c>
      <c r="C117" s="27" t="s">
        <v>257</v>
      </c>
      <c r="D117" s="30" t="s">
        <v>752</v>
      </c>
      <c r="E117" s="19" t="s">
        <v>733</v>
      </c>
      <c r="F117" s="19" t="s">
        <v>206</v>
      </c>
      <c r="G117" s="19" t="s">
        <v>734</v>
      </c>
      <c r="H117" s="24" t="s">
        <v>261</v>
      </c>
      <c r="I117" s="19">
        <v>2</v>
      </c>
      <c r="J117" s="19">
        <v>450</v>
      </c>
      <c r="K117" s="20">
        <v>456</v>
      </c>
      <c r="L117" s="20">
        <f t="shared" si="19"/>
        <v>-6</v>
      </c>
      <c r="M117" s="20">
        <f t="shared" si="20"/>
        <v>-12</v>
      </c>
      <c r="N117" s="1">
        <f t="shared" si="21"/>
        <v>-1.3157894736842105E-2</v>
      </c>
      <c r="O117" s="23"/>
    </row>
    <row r="118" spans="2:15" ht="37.5" customHeight="1" x14ac:dyDescent="0.2">
      <c r="B118" s="18">
        <v>44389</v>
      </c>
      <c r="C118" s="27" t="s">
        <v>257</v>
      </c>
      <c r="D118" s="30" t="s">
        <v>752</v>
      </c>
      <c r="E118" s="19" t="s">
        <v>735</v>
      </c>
      <c r="F118" s="19" t="s">
        <v>676</v>
      </c>
      <c r="G118" s="19" t="s">
        <v>736</v>
      </c>
      <c r="H118" s="24" t="s">
        <v>261</v>
      </c>
      <c r="I118" s="19">
        <v>2</v>
      </c>
      <c r="J118" s="19">
        <v>50</v>
      </c>
      <c r="K118" s="20">
        <v>52</v>
      </c>
      <c r="L118" s="20">
        <f t="shared" si="19"/>
        <v>-2</v>
      </c>
      <c r="M118" s="20">
        <f t="shared" si="20"/>
        <v>-4</v>
      </c>
      <c r="N118" s="1">
        <f t="shared" si="21"/>
        <v>-3.8461538461538464E-2</v>
      </c>
      <c r="O118" s="23"/>
    </row>
    <row r="119" spans="2:15" ht="37.5" customHeight="1" x14ac:dyDescent="0.2">
      <c r="B119" s="18">
        <v>44389</v>
      </c>
      <c r="C119" s="27" t="s">
        <v>257</v>
      </c>
      <c r="D119" s="30" t="s">
        <v>753</v>
      </c>
      <c r="E119" s="19" t="s">
        <v>695</v>
      </c>
      <c r="F119" s="19" t="s">
        <v>212</v>
      </c>
      <c r="G119" s="19" t="s">
        <v>696</v>
      </c>
      <c r="H119" s="24" t="s">
        <v>261</v>
      </c>
      <c r="I119" s="19">
        <v>2</v>
      </c>
      <c r="J119" s="19">
        <v>74</v>
      </c>
      <c r="K119" s="20">
        <v>85</v>
      </c>
      <c r="L119" s="20">
        <f t="shared" si="19"/>
        <v>-11</v>
      </c>
      <c r="M119" s="20">
        <f t="shared" si="20"/>
        <v>-22</v>
      </c>
      <c r="N119" s="1">
        <f t="shared" si="21"/>
        <v>-0.12941176470588237</v>
      </c>
      <c r="O119" s="23"/>
    </row>
    <row r="120" spans="2:15" ht="37.5" customHeight="1" x14ac:dyDescent="0.2">
      <c r="B120" s="18">
        <v>44384</v>
      </c>
      <c r="C120" s="27" t="s">
        <v>739</v>
      </c>
      <c r="D120" s="30" t="s">
        <v>754</v>
      </c>
      <c r="E120" s="19" t="s">
        <v>695</v>
      </c>
      <c r="F120" s="19" t="s">
        <v>212</v>
      </c>
      <c r="G120" s="19" t="s">
        <v>696</v>
      </c>
      <c r="H120" s="24" t="s">
        <v>261</v>
      </c>
      <c r="I120" s="19">
        <v>5</v>
      </c>
      <c r="J120" s="19">
        <v>74</v>
      </c>
      <c r="K120" s="20">
        <v>85</v>
      </c>
      <c r="L120" s="20">
        <f t="shared" si="19"/>
        <v>-11</v>
      </c>
      <c r="M120" s="20">
        <f t="shared" si="20"/>
        <v>-55</v>
      </c>
      <c r="N120" s="1">
        <f t="shared" si="21"/>
        <v>-0.12941176470588237</v>
      </c>
      <c r="O120" s="23"/>
    </row>
    <row r="121" spans="2:15" ht="37.5" customHeight="1" x14ac:dyDescent="0.2">
      <c r="B121" s="18">
        <v>44383</v>
      </c>
      <c r="C121" s="27" t="s">
        <v>257</v>
      </c>
      <c r="D121" s="30" t="s">
        <v>755</v>
      </c>
      <c r="E121" s="19" t="s">
        <v>691</v>
      </c>
      <c r="F121" s="19" t="s">
        <v>676</v>
      </c>
      <c r="G121" s="19" t="s">
        <v>692</v>
      </c>
      <c r="H121" s="24" t="s">
        <v>261</v>
      </c>
      <c r="I121" s="19">
        <v>2</v>
      </c>
      <c r="J121" s="19">
        <v>102</v>
      </c>
      <c r="K121" s="20">
        <v>119</v>
      </c>
      <c r="L121" s="20">
        <f t="shared" si="19"/>
        <v>-17</v>
      </c>
      <c r="M121" s="20">
        <f t="shared" si="20"/>
        <v>-34</v>
      </c>
      <c r="N121" s="1">
        <f t="shared" si="21"/>
        <v>-0.14285714285714285</v>
      </c>
      <c r="O121" s="23"/>
    </row>
    <row r="122" spans="2:15" ht="37.5" customHeight="1" x14ac:dyDescent="0.2">
      <c r="B122" s="18">
        <v>44383</v>
      </c>
      <c r="C122" s="27" t="s">
        <v>257</v>
      </c>
      <c r="D122" s="30" t="s">
        <v>756</v>
      </c>
      <c r="E122" s="19" t="s">
        <v>205</v>
      </c>
      <c r="F122" s="19" t="s">
        <v>206</v>
      </c>
      <c r="G122" s="19" t="s">
        <v>207</v>
      </c>
      <c r="H122" s="24" t="s">
        <v>742</v>
      </c>
      <c r="I122" s="19">
        <v>300</v>
      </c>
      <c r="J122" s="19">
        <v>37</v>
      </c>
      <c r="K122" s="20">
        <v>39</v>
      </c>
      <c r="L122" s="20">
        <f t="shared" si="19"/>
        <v>-2</v>
      </c>
      <c r="M122" s="20">
        <f t="shared" si="20"/>
        <v>-600</v>
      </c>
      <c r="N122" s="1">
        <f t="shared" si="21"/>
        <v>-5.128205128205128E-2</v>
      </c>
      <c r="O122" s="23"/>
    </row>
    <row r="123" spans="2:15" ht="37.5" customHeight="1" x14ac:dyDescent="0.2">
      <c r="B123" s="18">
        <v>44383</v>
      </c>
      <c r="C123" s="27" t="s">
        <v>739</v>
      </c>
      <c r="D123" s="30" t="s">
        <v>756</v>
      </c>
      <c r="E123" s="19" t="s">
        <v>208</v>
      </c>
      <c r="F123" s="19" t="s">
        <v>209</v>
      </c>
      <c r="G123" s="19" t="s">
        <v>210</v>
      </c>
      <c r="H123" s="24" t="s">
        <v>742</v>
      </c>
      <c r="I123" s="19">
        <v>300</v>
      </c>
      <c r="J123" s="19">
        <v>26.5</v>
      </c>
      <c r="K123" s="20">
        <v>28</v>
      </c>
      <c r="L123" s="20">
        <f t="shared" si="19"/>
        <v>-1.5</v>
      </c>
      <c r="M123" s="20">
        <f t="shared" si="20"/>
        <v>-450</v>
      </c>
      <c r="N123" s="1">
        <f t="shared" si="21"/>
        <v>-5.3571428571428568E-2</v>
      </c>
      <c r="O123" s="23"/>
    </row>
    <row r="124" spans="2:15" ht="37.5" customHeight="1" x14ac:dyDescent="0.2">
      <c r="B124" s="18">
        <v>44383</v>
      </c>
      <c r="C124" s="27" t="s">
        <v>739</v>
      </c>
      <c r="D124" s="30" t="s">
        <v>756</v>
      </c>
      <c r="E124" s="19" t="s">
        <v>211</v>
      </c>
      <c r="F124" s="19" t="s">
        <v>212</v>
      </c>
      <c r="G124" s="19" t="s">
        <v>213</v>
      </c>
      <c r="H124" s="24" t="s">
        <v>261</v>
      </c>
      <c r="I124" s="19">
        <v>300</v>
      </c>
      <c r="J124" s="19">
        <v>30.5</v>
      </c>
      <c r="K124" s="20">
        <v>32</v>
      </c>
      <c r="L124" s="20">
        <f t="shared" si="19"/>
        <v>-1.5</v>
      </c>
      <c r="M124" s="20">
        <f t="shared" si="20"/>
        <v>-450</v>
      </c>
      <c r="N124" s="1">
        <f t="shared" si="21"/>
        <v>-4.6875E-2</v>
      </c>
      <c r="O124" s="23"/>
    </row>
    <row r="125" spans="2:15" ht="37.5" customHeight="1" x14ac:dyDescent="0.2">
      <c r="B125" s="18">
        <v>44383</v>
      </c>
      <c r="C125" s="27" t="s">
        <v>739</v>
      </c>
      <c r="D125" s="30" t="s">
        <v>757</v>
      </c>
      <c r="E125" s="19" t="s">
        <v>685</v>
      </c>
      <c r="F125" s="19" t="s">
        <v>206</v>
      </c>
      <c r="G125" s="19" t="s">
        <v>686</v>
      </c>
      <c r="H125" s="24" t="s">
        <v>261</v>
      </c>
      <c r="I125" s="19">
        <v>2</v>
      </c>
      <c r="J125" s="19">
        <v>480</v>
      </c>
      <c r="K125" s="20">
        <v>640</v>
      </c>
      <c r="L125" s="20">
        <f t="shared" si="19"/>
        <v>-160</v>
      </c>
      <c r="M125" s="20">
        <f t="shared" si="20"/>
        <v>-320</v>
      </c>
      <c r="N125" s="1">
        <f t="shared" si="21"/>
        <v>-0.25</v>
      </c>
      <c r="O125" s="23"/>
    </row>
    <row r="126" spans="2:15" ht="37.5" customHeight="1" x14ac:dyDescent="0.2">
      <c r="B126" s="18">
        <v>44383</v>
      </c>
      <c r="C126" s="27" t="s">
        <v>739</v>
      </c>
      <c r="D126" s="30" t="s">
        <v>757</v>
      </c>
      <c r="E126" s="19" t="s">
        <v>687</v>
      </c>
      <c r="F126" s="19" t="s">
        <v>676</v>
      </c>
      <c r="G126" s="19" t="s">
        <v>688</v>
      </c>
      <c r="H126" s="24" t="s">
        <v>261</v>
      </c>
      <c r="I126" s="19">
        <v>2</v>
      </c>
      <c r="J126" s="19">
        <v>53</v>
      </c>
      <c r="K126" s="20">
        <v>65</v>
      </c>
      <c r="L126" s="20">
        <f t="shared" si="19"/>
        <v>-12</v>
      </c>
      <c r="M126" s="20">
        <f t="shared" si="20"/>
        <v>-24</v>
      </c>
      <c r="N126" s="1">
        <f t="shared" si="21"/>
        <v>-0.18461538461538463</v>
      </c>
      <c r="O126" s="23"/>
    </row>
    <row r="127" spans="2:15" ht="37.5" customHeight="1" x14ac:dyDescent="0.2">
      <c r="M127" s="22">
        <f>SUM(M3:M126)</f>
        <v>-100076.12000000002</v>
      </c>
    </row>
  </sheetData>
  <mergeCells count="1">
    <mergeCell ref="B1:O1"/>
  </mergeCells>
  <phoneticPr fontId="2" type="noConversion"/>
  <hyperlinks>
    <hyperlink ref="E3" r:id="rId1" display="http://sd.stdq.com/plugin.php?id=rwjs_oa:bom_raw_with_product_list&amp;raw_no=QRJHQ1060"/>
    <hyperlink ref="F3" r:id="rId2" display="http://sd.stdq.com/plugin.php?id=rwjs_oa:purchase_raw_price_detail&amp;raw_no=QRJHQ1060"/>
    <hyperlink ref="E4" r:id="rId3" display="http://sd.stdq.com/plugin.php?id=rwjs_oa:bom_raw_with_product_list&amp;raw_no=QRJHQ1118"/>
    <hyperlink ref="F4" r:id="rId4" display="http://sd.stdq.com/plugin.php?id=rwjs_oa:purchase_raw_price_detail&amp;raw_no=QRJHQ1118"/>
    <hyperlink ref="E5" r:id="rId5" display="http://sd.stdq.com/plugin.php?id=rwjs_oa:bom_raw_with_product_list&amp;raw_no=LGYSJ1004"/>
    <hyperlink ref="F5" r:id="rId6" display="http://sd.stdq.com/plugin.php?id=rwjs_oa:purchase_raw_price_detail&amp;raw_no=LGYSJ1004"/>
    <hyperlink ref="E6" r:id="rId7" display="http://sd.stdq.com/plugin.php?id=rwjs_oa:bom_raw_with_product_list&amp;raw_no=HTFYT1043"/>
    <hyperlink ref="F6" r:id="rId8" display="http://sd.stdq.com/plugin.php?id=rwjs_oa:purchase_raw_price_detail&amp;raw_no=HTFYT1043"/>
    <hyperlink ref="D7" r:id="rId9" display="http://sd.stdq.com/plugin.php?id=rwjs_oa:purchase_raw_set&amp;purchase_no=DG21071273"/>
    <hyperlink ref="E7" r:id="rId10" display="http://sd.stdq.com/plugin.php?id=rwjs_oa:raw_order_list&amp;raw_no=QRJHQ1120"/>
    <hyperlink ref="E8" r:id="rId11" display="http://sd.stdq.com/plugin.php?id=rwjs_oa:bom_raw_with_product_list&amp;raw_no=BQAAA1084"/>
    <hyperlink ref="F8" r:id="rId12" display="http://sd.stdq.com/plugin.php?id=rwjs_oa:purchase_raw_price_detail&amp;raw_no=BQAAA1084"/>
    <hyperlink ref="E9" r:id="rId13" display="http://sd.stdq.com/plugin.php?id=rwjs_oa:bom_raw_with_product_list&amp;raw_no=BQAAA1085"/>
    <hyperlink ref="F9" r:id="rId14" display="http://sd.stdq.com/plugin.php?id=rwjs_oa:purchase_raw_price_detail&amp;raw_no=BQAAA1085"/>
    <hyperlink ref="E10" r:id="rId15" display="http://sd.stdq.com/plugin.php?id=rwjs_oa:bom_raw_with_product_list&amp;raw_no=BQAAA1164"/>
    <hyperlink ref="F10" r:id="rId16" display="http://sd.stdq.com/plugin.php?id=rwjs_oa:purchase_raw_price_detail&amp;raw_no=BQAAA1164"/>
    <hyperlink ref="E11" r:id="rId17" display="http://sd.stdq.com/plugin.php?id=rwjs_oa:bom_raw_with_product_list&amp;raw_no=BQAAA1165"/>
    <hyperlink ref="F11" r:id="rId18" display="http://sd.stdq.com/plugin.php?id=rwjs_oa:purchase_raw_price_detail&amp;raw_no=BQAAA1165"/>
    <hyperlink ref="E12" r:id="rId19" display="http://sd.stdq.com/plugin.php?id=rwjs_oa:bom_raw_with_product_list&amp;raw_no=FKBSA1038"/>
    <hyperlink ref="F12" r:id="rId20" display="http://sd.stdq.com/plugin.php?id=rwjs_oa:purchase_raw_price_detail&amp;raw_no=FKBSA1038"/>
    <hyperlink ref="D13" r:id="rId21" display="http://sd.stdq.com/plugin.php?id=rwjs_oa:purchase_raw_set&amp;purchase_no=DG21071334"/>
    <hyperlink ref="D14" r:id="rId22" display="http://sd.stdq.com/plugin.php?id=rwjs_oa:purchase_raw_set&amp;purchase_no=DG21071276"/>
    <hyperlink ref="D15" r:id="rId23" display="http://sd.stdq.com/plugin.php?id=rwjs_oa:purchase_raw_set&amp;purchase_no=DG21071334"/>
    <hyperlink ref="F15" r:id="rId24" display="http://sd.stdq.com/plugin.php?id=rwjs_oa:purchase_raw_price_detail&amp;raw_no=CXGLQ1193"/>
    <hyperlink ref="E16" r:id="rId25" display="http://sd.stdq.com/plugin.php?id=rwjs_oa:bom_raw_with_product_list&amp;raw_no=GXGLW1104"/>
    <hyperlink ref="F16" r:id="rId26" display="http://sd.stdq.com/plugin.php?id=rwjs_oa:purchase_raw_price_detail&amp;raw_no=GXGLW1104"/>
    <hyperlink ref="D16" r:id="rId27" display="http://sd.stdq.com/plugin.php?id=rwjs_oa:purchase_raw_set&amp;purchase_no=DG21071334"/>
    <hyperlink ref="D17" r:id="rId28" display="http://sd.stdq.com/plugin.php?id=rwjs_oa:purchase_raw_set&amp;purchase_no=DG21071312"/>
    <hyperlink ref="F18" r:id="rId29" display="http://sd.stdq.com/plugin.php?id=rwjs_oa:purchase_raw_price_detail&amp;raw_no=BXGZT1004"/>
    <hyperlink ref="D18" r:id="rId30" display="http://sd.stdq.com/plugin.php?id=rwjs_oa:purchase_raw_set&amp;purchase_no=DG21071327"/>
    <hyperlink ref="E19" r:id="rId31" display="http://sd.stdq.com/plugin.php?id=rwjs_oa:bom_raw_with_product_list&amp;raw_no=SBCJA1059"/>
    <hyperlink ref="F19" r:id="rId32" display="http://sd.stdq.com/plugin.php?id=rwjs_oa:purchase_raw_price_detail&amp;raw_no=SBCJA1059"/>
    <hyperlink ref="D20" r:id="rId33" display="http://sd.stdq.com/plugin.php?id=rwjs_oa:purchase_raw_set&amp;purchase_no=DG21071452"/>
    <hyperlink ref="F20" r:id="rId34" display="http://sd.stdq.com/plugin.php?id=rwjs_oa:purchase_raw_price_detail&amp;raw_no=KGDYA1013"/>
    <hyperlink ref="E21" r:id="rId35" display="http://sd.stdq.com/plugin.php?id=rwjs_oa:bom_raw_with_product_list&amp;raw_no=LGYSJ1001"/>
    <hyperlink ref="F21" r:id="rId36" display="http://sd.stdq.com/plugin.php?id=rwjs_oa:purchase_raw_price_detail&amp;raw_no=LGYSJ1001"/>
    <hyperlink ref="E22" r:id="rId37" display="http://oa.stdq.com/plugin.php?id=rwjs_oa:bom_raw_with_product_list&amp;raw_no=SXAAA1017"/>
    <hyperlink ref="F22" r:id="rId38" display="http://oa.stdq.com/plugin.php?id=rwjs_oa:purchase_raw_price_detail&amp;raw_no=SXAAA1017"/>
    <hyperlink ref="E23" r:id="rId39" display="http://oa.stdq.com/plugin.php?id=rwjs_oa:bom_raw_with_product_list&amp;raw_no=SXAAA1018"/>
    <hyperlink ref="F23" r:id="rId40" display="http://oa.stdq.com/plugin.php?id=rwjs_oa:purchase_raw_price_detail&amp;raw_no=SXAAA1018"/>
    <hyperlink ref="D24" r:id="rId41" display="http://sd.stdq.com/plugin.php?id=rwjs_oa:purchase_raw_set&amp;purchase_no=DG21071453"/>
    <hyperlink ref="F25" r:id="rId42" display="http://sd.stdq.com/plugin.php?id=rwjs_oa:purchase_raw_price_detail&amp;raw_no=ZTTFM1007"/>
    <hyperlink ref="D25" r:id="rId43" display="http://sd.stdq.com/plugin.php?id=rwjs_oa:purchase_raw_set&amp;purchase_no=DG21071619"/>
    <hyperlink ref="F26" r:id="rId44" display="http://sd.stdq.com/plugin.php?id=rwjs_oa:purchase_raw_price_detail&amp;raw_no=ZTTFM1009"/>
    <hyperlink ref="D26" r:id="rId45" display="http://sd.stdq.com/plugin.php?id=rwjs_oa:purchase_raw_set&amp;purchase_no=DG21071619"/>
    <hyperlink ref="F27" r:id="rId46" display="http://sd.stdq.com/plugin.php?id=rwjs_oa:purchase_raw_price_detail&amp;raw_no=5LGBA1006"/>
    <hyperlink ref="D27" r:id="rId47" display="http://sd.stdq.com/plugin.php?id=rwjs_oa:purchase_raw_set&amp;purchase_no=DG21071632"/>
    <hyperlink ref="D28" r:id="rId48" display="http://sd.stdq.com/plugin.php?id=rwjs_oa:purchase_raw_set&amp;purchase_no=DG21071644"/>
    <hyperlink ref="F28" r:id="rId49" display="http://sd.stdq.com/plugin.php?id=rwjs_oa:purchase_raw_price_detail&amp;raw_no=KGDYA1011"/>
    <hyperlink ref="D29" r:id="rId50" display="http://sd.stdq.com/plugin.php?id=rwjs_oa:purchase_raw_set&amp;purchase_no=DG21071452"/>
    <hyperlink ref="D30" r:id="rId51" display="http://sd.stdq.com/plugin.php?id=rwjs_oa:purchase_raw_set&amp;purchase_no=DG21071644"/>
    <hyperlink ref="F29" r:id="rId52" display="http://sd.stdq.com/plugin.php?id=rwjs_oa:purchase_raw_price_detail&amp;raw_no=KGDYA1013"/>
    <hyperlink ref="F30" r:id="rId53" display="http://sd.stdq.com/plugin.php?id=rwjs_oa:purchase_raw_price_detail&amp;raw_no=KGDYA1013"/>
    <hyperlink ref="D31" r:id="rId54" display="http://oa.stdq.com/plugin.php?id=rwjs_oa:purchase_raw_set&amp;purchase_no=CG21071104"/>
    <hyperlink ref="D32" r:id="rId55" display="http://oa.stdq.com/plugin.php?id=rwjs_oa:purchase_raw_set&amp;purchase_no=CG21071073"/>
    <hyperlink ref="D33" r:id="rId56" display="http://oa.stdq.com/plugin.php?id=rwjs_oa:purchase_raw_set&amp;purchase_no=CG21071006"/>
    <hyperlink ref="D34" r:id="rId57" display="http://oa.stdq.com/plugin.php?id=rwjs_oa:purchase_raw_set&amp;purchase_no=CG21071007"/>
    <hyperlink ref="F37" r:id="rId58" display="http://sd.stdq.com/plugin.php?id=rwjs_oa:purchase_raw_price_detail&amp;raw_no=KGDYA1013"/>
    <hyperlink ref="F38" r:id="rId59" display="http://sd.stdq.com/plugin.php?id=rwjs_oa:purchase_raw_price_detail&amp;raw_no=KGDYA1013"/>
    <hyperlink ref="F39" r:id="rId60" display="http://sd.stdq.com/plugin.php?id=rwjs_oa:purchase_raw_price_detail&amp;raw_no=KGDYA1013"/>
    <hyperlink ref="F40" r:id="rId61" display="http://sd.stdq.com/plugin.php?id=rwjs_oa:purchase_raw_price_detail&amp;raw_no=KGDYA1013"/>
    <hyperlink ref="F41" r:id="rId62" display="http://sd.stdq.com/plugin.php?id=rwjs_oa:purchase_raw_price_detail&amp;raw_no=KGDYA1031"/>
    <hyperlink ref="F42" r:id="rId63" display="http://sd.stdq.com/plugin.php?id=rwjs_oa:purchase_raw_price_detail&amp;raw_no=HTZTJ1026"/>
    <hyperlink ref="E44" r:id="rId64" display="http://sd.stdq.com/plugin.php?id=rwjs_oa:bom_raw_with_product_list&amp;raw_no=ZLJDW1006"/>
    <hyperlink ref="F44" r:id="rId65" display="http://sd.stdq.com/plugin.php?id=rwjs_oa:purchase_raw_price_detail&amp;raw_no=ZLJDW1006"/>
    <hyperlink ref="E43" r:id="rId66" display="http://sd.stdq.com/plugin.php?id=rwjs_oa:bom_raw_with_product_list&amp;raw_no=ZLJDW1005"/>
    <hyperlink ref="F43" r:id="rId67" display="http://sd.stdq.com/plugin.php?id=rwjs_oa:purchase_raw_price_detail&amp;raw_no=ZLJDW1005"/>
    <hyperlink ref="E45" r:id="rId68" display="http://sd.stdq.com/plugin.php?id=rwjs_oa:bom_raw_with_product_list&amp;raw_no=ZLZCJ1018"/>
    <hyperlink ref="F45" r:id="rId69" display="http://sd.stdq.com/plugin.php?id=rwjs_oa:purchase_raw_price_detail&amp;raw_no=ZLZCJ1018"/>
    <hyperlink ref="E46" r:id="rId70" display="http://sd.stdq.com/plugin.php?id=rwjs_oa:bom_raw_with_product_list&amp;raw_no=ZLZCJ1019"/>
    <hyperlink ref="F46" r:id="rId71" display="http://sd.stdq.com/plugin.php?id=rwjs_oa:purchase_raw_price_detail&amp;raw_no=ZLZCJ1019"/>
    <hyperlink ref="D47" r:id="rId72" display="http://sd.stdq.com/plugin.php?id=rwjs_oa:purchase_raw_set&amp;purchase_no=DG21071862"/>
    <hyperlink ref="D48" r:id="rId73" display="http://sd.stdq.com/plugin.php?id=rwjs_oa:purchase_raw_set&amp;purchase_no=DG21071851"/>
    <hyperlink ref="F47" r:id="rId74" display="http://sd.stdq.com/plugin.php?id=rwjs_oa:purchase_raw_price_detail&amp;raw_no=BLQAA1162"/>
    <hyperlink ref="F48" r:id="rId75" display="http://sd.stdq.com/plugin.php?id=rwjs_oa:purchase_raw_price_detail&amp;raw_no=BLQAA1162"/>
    <hyperlink ref="E49" r:id="rId76" display="http://sd.stdq.com/plugin.php?id=rwjs_oa:bom_raw_with_product_list&amp;raw_no=BLQAA1161"/>
    <hyperlink ref="F49" r:id="rId77" display="http://sd.stdq.com/plugin.php?id=rwjs_oa:purchase_raw_price_detail&amp;raw_no=BLQAA1161"/>
    <hyperlink ref="E50" r:id="rId78" display="http://sd.stdq.com/plugin.php?id=rwjs_oa:bom_raw_with_product_list&amp;raw_no=BLQAA1160"/>
    <hyperlink ref="F50" r:id="rId79" display="http://sd.stdq.com/plugin.php?id=rwjs_oa:purchase_raw_price_detail&amp;raw_no=BLQAA1160"/>
    <hyperlink ref="E51" r:id="rId80" display="http://sd.stdq.com/plugin.php?id=rwjs_oa:bom_raw_with_product_list&amp;raw_no=BLQAA1156"/>
    <hyperlink ref="F51" r:id="rId81" display="http://sd.stdq.com/plugin.php?id=rwjs_oa:purchase_raw_price_detail&amp;raw_no=BLQAA1156"/>
    <hyperlink ref="D52" r:id="rId82" display="http://sd.stdq.com/plugin.php?id=rwjs_oa:purchase_raw_set&amp;purchase_no=DG21071862"/>
    <hyperlink ref="D53" r:id="rId83" display="http://sd.stdq.com/plugin.php?id=rwjs_oa:purchase_raw_set&amp;purchase_no=DG21071850"/>
    <hyperlink ref="F52" r:id="rId84" display="http://sd.stdq.com/plugin.php?id=rwjs_oa:purchase_raw_price_detail&amp;raw_no=BLQAA1163"/>
    <hyperlink ref="F53" r:id="rId85" display="http://sd.stdq.com/plugin.php?id=rwjs_oa:purchase_raw_price_detail&amp;raw_no=BLQAA1163"/>
    <hyperlink ref="E54" r:id="rId86" display="http://sd.stdq.com/plugin.php?id=rwjs_oa:bom_raw_with_product_list&amp;raw_no=BLQAA1168"/>
    <hyperlink ref="F54" r:id="rId87" display="http://sd.stdq.com/plugin.php?id=rwjs_oa:purchase_raw_price_detail&amp;raw_no=BLQAA1168"/>
    <hyperlink ref="E55" r:id="rId88" display="http://sd.stdq.com/plugin.php?id=rwjs_oa:bom_raw_with_product_list&amp;raw_no=BLQAA1174"/>
    <hyperlink ref="F55" r:id="rId89" display="http://sd.stdq.com/plugin.php?id=rwjs_oa:purchase_raw_price_detail&amp;raw_no=BLQAA1174"/>
    <hyperlink ref="E56" r:id="rId90" display="http://sd.stdq.com/plugin.php?id=rwjs_oa:bom_raw_with_product_list&amp;raw_no=BLQAA1151"/>
    <hyperlink ref="F56" r:id="rId91" display="http://sd.stdq.com/plugin.php?id=rwjs_oa:purchase_raw_price_detail&amp;raw_no=BLQAA1151"/>
    <hyperlink ref="E57" r:id="rId92" display="http://sd.stdq.com/plugin.php?id=rwjs_oa:bom_raw_with_product_list&amp;raw_no=BLQAA1174"/>
    <hyperlink ref="F57" r:id="rId93" display="http://sd.stdq.com/plugin.php?id=rwjs_oa:purchase_raw_price_detail&amp;raw_no=BLQAA1174"/>
    <hyperlink ref="E58" r:id="rId94" display="http://sd.stdq.com/plugin.php?id=rwjs_oa:bom_raw_with_product_list&amp;raw_no=BLQAA1175"/>
    <hyperlink ref="F58" r:id="rId95" display="http://sd.stdq.com/plugin.php?id=rwjs_oa:purchase_raw_price_detail&amp;raw_no=BLQAA1175"/>
    <hyperlink ref="E59" r:id="rId96" display="http://sd.stdq.com/plugin.php?id=rwjs_oa:bom_raw_with_product_list&amp;raw_no=BLQAA1176"/>
    <hyperlink ref="F59" r:id="rId97" display="http://sd.stdq.com/plugin.php?id=rwjs_oa:purchase_raw_price_detail&amp;raw_no=BLQAA1176"/>
    <hyperlink ref="D56" r:id="rId98" display="http://sd.stdq.com/plugin.php?id=rwjs_oa:purchase_raw_set&amp;purchase_no=DG21071850"/>
    <hyperlink ref="D57" r:id="rId99" display="http://sd.stdq.com/plugin.php?id=rwjs_oa:purchase_raw_set&amp;purchase_no=DG21071850"/>
    <hyperlink ref="D58" r:id="rId100" display="http://sd.stdq.com/plugin.php?id=rwjs_oa:purchase_raw_set&amp;purchase_no=DG21071850"/>
    <hyperlink ref="D59" r:id="rId101" display="http://sd.stdq.com/plugin.php?id=rwjs_oa:purchase_raw_set&amp;purchase_no=DG21071850"/>
    <hyperlink ref="F60" r:id="rId102" display="http://sd.stdq.com/plugin.php?id=rwjs_oa:purchase_raw_price_detail&amp;raw_no=KGDYA1013"/>
    <hyperlink ref="D61" r:id="rId103" display="http://sd.stdq.com/plugin.php?id=rwjs_oa:purchase_raw_set&amp;purchase_no=DG21071802"/>
    <hyperlink ref="D62" r:id="rId104" display="http://sd.stdq.com/plugin.php?id=rwjs_oa:purchase_raw_set&amp;purchase_no=DG21071857"/>
    <hyperlink ref="F61" r:id="rId105" display="http://sd.stdq.com/plugin.php?id=rwjs_oa:purchase_raw_price_detail&amp;raw_no=DZPZF1030"/>
    <hyperlink ref="F62" r:id="rId106" display="http://sd.stdq.com/plugin.php?id=rwjs_oa:purchase_raw_price_detail&amp;raw_no=DZPZF1030"/>
    <hyperlink ref="D63" r:id="rId107" display="http://sd.stdq.com/plugin.php?id=rwjs_oa:purchase_raw_set&amp;purchase_no=DG21071274"/>
    <hyperlink ref="D64" r:id="rId108" display="http://sd.stdq.com/plugin.php?id=rwjs_oa:purchase_raw_set&amp;purchase_no=DG21071788"/>
    <hyperlink ref="F63" r:id="rId109" display="http://sd.stdq.com/plugin.php?id=rwjs_oa:purchase_raw_price_detail&amp;raw_no=QRJHQ1119"/>
    <hyperlink ref="F64" r:id="rId110" display="http://sd.stdq.com/plugin.php?id=rwjs_oa:purchase_raw_price_detail&amp;raw_no=QRJHQ1119"/>
    <hyperlink ref="D65" r:id="rId111" display="http://sd.stdq.com/plugin.php?id=rwjs_oa:purchase_raw_set&amp;purchase_no=DG21071274"/>
    <hyperlink ref="F65" r:id="rId112" display="http://sd.stdq.com/plugin.php?id=rwjs_oa:purchase_raw_price_detail&amp;raw_no=QRJHQ1118"/>
    <hyperlink ref="E66" r:id="rId113" display="http://sd.stdq.com/plugin.php?id=rwjs_oa:bom_raw_with_product_list&amp;raw_no=WHBAA1007"/>
    <hyperlink ref="F66" r:id="rId114" display="http://sd.stdq.com/plugin.php?id=rwjs_oa:purchase_raw_price_detail&amp;raw_no=WHBAA1007"/>
    <hyperlink ref="E36" r:id="rId115" display="http://oa.stdq.com/plugin.php?id=rwjs_oa:bom_raw_with_product_list&amp;raw_no=AZFLA3062"/>
    <hyperlink ref="F36" r:id="rId116" display="http://oa.stdq.com/plugin.php?id=rwjs_oa:purchase_raw_price_detail&amp;raw_no=AZFLA3062"/>
    <hyperlink ref="D67" r:id="rId117" display="http://sd.stdq.com/plugin.php?id=rwjs_oa:purchase_raw_set&amp;purchase_no=DG21061803"/>
    <hyperlink ref="E67" r:id="rId118" display="http://sd.stdq.com/plugin.php?id=rwjs_oa:raw_order_list&amp;raw_no=ZLJAA1003"/>
    <hyperlink ref="D68" r:id="rId119" display="http://sd.stdq.com/plugin.php?id=rwjs_oa:purchase_raw_set&amp;purchase_no=DG21071527"/>
    <hyperlink ref="D69" r:id="rId120" display="http://sd.stdq.com/plugin.php?id=rwjs_oa:purchase_raw_set&amp;purchase_no=DG21071010"/>
    <hyperlink ref="E68" r:id="rId121" display="http://sd.stdq.com/plugin.php?id=rwjs_oa:raw_order_list&amp;raw_no=ZLJAA1003"/>
    <hyperlink ref="E69" r:id="rId122" display="http://sd.stdq.com/plugin.php?id=rwjs_oa:raw_order_list&amp;raw_no=ZLJAA1003"/>
    <hyperlink ref="D70" r:id="rId123" display="http://sd.stdq.com/plugin.php?id=rwjs_oa:purchase_raw_set&amp;purchase_no=DG21071907"/>
    <hyperlink ref="E70" r:id="rId124" display="http://sd.stdq.com/plugin.php?id=rwjs_oa:raw_order_list&amp;raw_no=KQKGA1113"/>
    <hyperlink ref="D71" r:id="rId125" display="http://sd.stdq.com/plugin.php?id=rwjs_oa:purchase_raw_set&amp;purchase_no=DG21071907"/>
    <hyperlink ref="E71" r:id="rId126" display="http://sd.stdq.com/plugin.php?id=rwjs_oa:raw_order_list&amp;raw_no=KQKGA1042"/>
    <hyperlink ref="D72" r:id="rId127" display="http://sd.stdq.com/plugin.php?id=rwjs_oa:purchase_raw_set&amp;purchase_no=DG21071907"/>
    <hyperlink ref="E72" r:id="rId128" display="http://sd.stdq.com/plugin.php?id=rwjs_oa:raw_order_list&amp;raw_no=RJDQA1048"/>
    <hyperlink ref="D73" r:id="rId129" display="http://sd.stdq.com/plugin.php?id=rwjs_oa:purchase_raw_set&amp;purchase_no=DG21071838"/>
    <hyperlink ref="E73" r:id="rId130" display="http://sd.stdq.com/plugin.php?id=rwjs_oa:raw_order_list&amp;raw_no=KQKGA1116"/>
    <hyperlink ref="D74" r:id="rId131" display="http://sd.stdq.com/plugin.php?id=rwjs_oa:purchase_raw_set&amp;purchase_no=DG21071838"/>
    <hyperlink ref="E74" r:id="rId132" display="http://sd.stdq.com/plugin.php?id=rwjs_oa:raw_order_list&amp;raw_no=KQKGA1113"/>
    <hyperlink ref="D75" r:id="rId133" display="http://sd.stdq.com/plugin.php?id=rwjs_oa:purchase_raw_set&amp;purchase_no=DG21071641"/>
    <hyperlink ref="E75" r:id="rId134" display="http://sd.stdq.com/plugin.php?id=rwjs_oa:raw_order_list&amp;raw_no=KQKGA1071"/>
    <hyperlink ref="D76" r:id="rId135" display="http://sd.stdq.com/plugin.php?id=rwjs_oa:purchase_raw_set&amp;purchase_no=DG21071641"/>
    <hyperlink ref="E76" r:id="rId136" display="http://sd.stdq.com/plugin.php?id=rwjs_oa:raw_order_list&amp;raw_no=DCJCQ1011"/>
    <hyperlink ref="D77" r:id="rId137" display="http://sd.stdq.com/plugin.php?id=rwjs_oa:purchase_raw_set&amp;purchase_no=DG21071474"/>
    <hyperlink ref="E77" r:id="rId138" display="http://sd.stdq.com/plugin.php?id=rwjs_oa:raw_order_list&amp;raw_no=RJDQA1045"/>
    <hyperlink ref="D78" r:id="rId139" display="http://sd.stdq.com/plugin.php?id=rwjs_oa:purchase_raw_set&amp;purchase_no=DG21071248"/>
    <hyperlink ref="E78" r:id="rId140" display="http://sd.stdq.com/plugin.php?id=rwjs_oa:raw_order_list&amp;raw_no=KQKGA1041"/>
    <hyperlink ref="D79" r:id="rId141" display="http://sd.stdq.com/plugin.php?id=rwjs_oa:purchase_raw_set&amp;purchase_no=DG21071248"/>
    <hyperlink ref="E79" r:id="rId142" display="http://sd.stdq.com/plugin.php?id=rwjs_oa:raw_order_list&amp;raw_no=DCJCQ1013"/>
    <hyperlink ref="D80" r:id="rId143" display="http://sd.stdq.com/plugin.php?id=rwjs_oa:purchase_raw_set&amp;purchase_no=DG21071248"/>
    <hyperlink ref="E80" r:id="rId144" display="http://sd.stdq.com/plugin.php?id=rwjs_oa:raw_order_list&amp;raw_no=DCJCQ1020"/>
    <hyperlink ref="D81" r:id="rId145" display="http://sd.stdq.com/plugin.php?id=rwjs_oa:purchase_raw_set&amp;purchase_no=DG21071248"/>
    <hyperlink ref="E81" r:id="rId146" display="http://sd.stdq.com/plugin.php?id=rwjs_oa:raw_order_list&amp;raw_no=DCJCQ1021"/>
    <hyperlink ref="D82" r:id="rId147" display="http://sd.stdq.com/plugin.php?id=rwjs_oa:purchase_raw_set&amp;purchase_no=DG21071856"/>
    <hyperlink ref="E82" r:id="rId148" display="http://sd.stdq.com/plugin.php?id=rwjs_oa:raw_order_list&amp;raw_no=GXGLW1120"/>
    <hyperlink ref="D83" r:id="rId149" display="http://sd.stdq.com/plugin.php?id=rwjs_oa:purchase_raw_set&amp;purchase_no=DG21071856"/>
    <hyperlink ref="E83" r:id="rId150" display="http://sd.stdq.com/plugin.php?id=rwjs_oa:raw_order_list&amp;raw_no=ZXGLQ1132"/>
    <hyperlink ref="D84" r:id="rId151" display="http://sd.stdq.com/plugin.php?id=rwjs_oa:purchase_raw_set&amp;purchase_no=DG21071856"/>
    <hyperlink ref="E84" r:id="rId152" display="http://sd.stdq.com/plugin.php?id=rwjs_oa:raw_order_list&amp;raw_no=GXGLW1121"/>
    <hyperlink ref="D85" r:id="rId153" display="http://sd.stdq.com/plugin.php?id=rwjs_oa:purchase_raw_set&amp;purchase_no=DG21071856"/>
    <hyperlink ref="E85" r:id="rId154" display="http://sd.stdq.com/plugin.php?id=rwjs_oa:raw_order_list&amp;raw_no=ZXGLQ1133"/>
    <hyperlink ref="D86" r:id="rId155" display="http://sd.stdq.com/plugin.php?id=rwjs_oa:purchase_raw_set&amp;purchase_no=DG21071800"/>
    <hyperlink ref="E86" r:id="rId156" display="http://sd.stdq.com/plugin.php?id=rwjs_oa:raw_order_list&amp;raw_no=ZXGLQ1133"/>
    <hyperlink ref="D87" r:id="rId157" display="http://sd.stdq.com/plugin.php?id=rwjs_oa:purchase_raw_set&amp;purchase_no=DG21071800"/>
    <hyperlink ref="E87" r:id="rId158" display="http://sd.stdq.com/plugin.php?id=rwjs_oa:raw_order_list&amp;raw_no=GXGLW1125"/>
    <hyperlink ref="D88" r:id="rId159" display="http://sd.stdq.com/plugin.php?id=rwjs_oa:purchase_raw_set&amp;purchase_no=DG21071800"/>
    <hyperlink ref="E88" r:id="rId160" display="http://sd.stdq.com/plugin.php?id=rwjs_oa:raw_order_list&amp;raw_no=ZXGLQ1136"/>
    <hyperlink ref="D89" r:id="rId161" display="http://sd.stdq.com/plugin.php?id=rwjs_oa:purchase_raw_set&amp;purchase_no=DG21071800"/>
    <hyperlink ref="E89" r:id="rId162" display="http://sd.stdq.com/plugin.php?id=rwjs_oa:raw_order_list&amp;raw_no=GXGLW1128"/>
    <hyperlink ref="D90" r:id="rId163" display="http://sd.stdq.com/plugin.php?id=rwjs_oa:purchase_raw_set&amp;purchase_no=DG21071800"/>
    <hyperlink ref="E90" r:id="rId164" display="http://sd.stdq.com/plugin.php?id=rwjs_oa:raw_order_list&amp;raw_no=ZXGLQ1141"/>
    <hyperlink ref="D91" r:id="rId165" display="http://sd.stdq.com/plugin.php?id=rwjs_oa:purchase_raw_set&amp;purchase_no=DG21071752"/>
    <hyperlink ref="E91" r:id="rId166" display="http://sd.stdq.com/plugin.php?id=rwjs_oa:raw_order_list&amp;raw_no=ZXGLQ1101"/>
    <hyperlink ref="D92" r:id="rId167" display="http://sd.stdq.com/plugin.php?id=rwjs_oa:purchase_raw_set&amp;purchase_no=DG21071752"/>
    <hyperlink ref="E92" r:id="rId168" display="http://sd.stdq.com/plugin.php?id=rwjs_oa:raw_order_list&amp;raw_no=CXGAA1062"/>
    <hyperlink ref="D93" r:id="rId169" display="http://sd.stdq.com/plugin.php?id=rwjs_oa:purchase_raw_set&amp;purchase_no=DG21071752"/>
    <hyperlink ref="E93" r:id="rId170" display="http://sd.stdq.com/plugin.php?id=rwjs_oa:raw_order_list&amp;raw_no=EHYGL1029"/>
    <hyperlink ref="D94" r:id="rId171" display="http://sd.stdq.com/plugin.php?id=rwjs_oa:purchase_raw_set&amp;purchase_no=DG21071752"/>
    <hyperlink ref="E94" r:id="rId172" display="http://sd.stdq.com/plugin.php?id=rwjs_oa:raw_order_list&amp;raw_no=CXGAA1042"/>
    <hyperlink ref="D95" r:id="rId173" display="http://sd.stdq.com/plugin.php?id=rwjs_oa:purchase_raw_set&amp;purchase_no=DG21071752"/>
    <hyperlink ref="E95" r:id="rId174" display="http://sd.stdq.com/plugin.php?id=rwjs_oa:raw_order_list&amp;raw_no=GXGLW1042"/>
    <hyperlink ref="D96" r:id="rId175" display="http://sd.stdq.com/plugin.php?id=rwjs_oa:purchase_raw_set&amp;purchase_no=DG21071752"/>
    <hyperlink ref="E96" r:id="rId176" display="http://sd.stdq.com/plugin.php?id=rwjs_oa:raw_order_list&amp;raw_no=EHYGL1030"/>
    <hyperlink ref="D97" r:id="rId177" display="http://sd.stdq.com/plugin.php?id=rwjs_oa:purchase_raw_set&amp;purchase_no=DG21071752"/>
    <hyperlink ref="E97" r:id="rId178" display="http://sd.stdq.com/plugin.php?id=rwjs_oa:raw_order_list&amp;raw_no=CXGAA1043"/>
    <hyperlink ref="D98" r:id="rId179" display="http://sd.stdq.com/plugin.php?id=rwjs_oa:purchase_raw_set&amp;purchase_no=DG21071752"/>
    <hyperlink ref="E98" r:id="rId180" display="http://sd.stdq.com/plugin.php?id=rwjs_oa:raw_order_list&amp;raw_no=CXGAA1107"/>
    <hyperlink ref="D99" r:id="rId181" display="http://sd.stdq.com/plugin.php?id=rwjs_oa:purchase_raw_set&amp;purchase_no=DG21071603"/>
    <hyperlink ref="E99" r:id="rId182" display="http://sd.stdq.com/plugin.php?id=rwjs_oa:raw_order_list&amp;raw_no=EHYGL1034"/>
    <hyperlink ref="D100" r:id="rId183" display="http://sd.stdq.com/plugin.php?id=rwjs_oa:purchase_raw_set&amp;purchase_no=DG21071603"/>
    <hyperlink ref="E100" r:id="rId184" display="http://sd.stdq.com/plugin.php?id=rwjs_oa:raw_order_list&amp;raw_no=EHYGL1033"/>
    <hyperlink ref="D101" r:id="rId185" display="http://sd.stdq.com/plugin.php?id=rwjs_oa:purchase_raw_set&amp;purchase_no=DG21071603"/>
    <hyperlink ref="E101" r:id="rId186" display="http://sd.stdq.com/plugin.php?id=rwjs_oa:raw_order_list&amp;raw_no=EHYGL1013"/>
    <hyperlink ref="D102" r:id="rId187" display="http://sd.stdq.com/plugin.php?id=rwjs_oa:purchase_raw_set&amp;purchase_no=DG21071603"/>
    <hyperlink ref="E102" r:id="rId188" display="http://sd.stdq.com/plugin.php?id=rwjs_oa:raw_order_list&amp;raw_no=EHYGL1011"/>
    <hyperlink ref="D103" r:id="rId189" display="http://sd.stdq.com/plugin.php?id=rwjs_oa:purchase_raw_set&amp;purchase_no=DG21071603"/>
    <hyperlink ref="E103" r:id="rId190" display="http://sd.stdq.com/plugin.php?id=rwjs_oa:raw_order_list&amp;raw_no=CXGAA1100"/>
    <hyperlink ref="D104" r:id="rId191" display="http://sd.stdq.com/plugin.php?id=rwjs_oa:purchase_raw_set&amp;purchase_no=DG21071603"/>
    <hyperlink ref="E104" r:id="rId192" display="http://sd.stdq.com/plugin.php?id=rwjs_oa:raw_order_list&amp;raw_no=CXGAA1101"/>
    <hyperlink ref="D105" r:id="rId193" display="http://sd.stdq.com/plugin.php?id=rwjs_oa:purchase_raw_set&amp;purchase_no=DG21071403"/>
    <hyperlink ref="E105" r:id="rId194" display="http://sd.stdq.com/plugin.php?id=rwjs_oa:raw_order_list&amp;raw_no=CXGAA1062"/>
    <hyperlink ref="D106" r:id="rId195" display="http://sd.stdq.com/plugin.php?id=rwjs_oa:purchase_raw_set&amp;purchase_no=DG21071403"/>
    <hyperlink ref="E106" r:id="rId196" display="http://sd.stdq.com/plugin.php?id=rwjs_oa:raw_order_list&amp;raw_no=GXGLW1122"/>
    <hyperlink ref="D107" r:id="rId197" display="http://sd.stdq.com/plugin.php?id=rwjs_oa:purchase_raw_set&amp;purchase_no=DG21071403"/>
    <hyperlink ref="E107" r:id="rId198" display="http://sd.stdq.com/plugin.php?id=rwjs_oa:raw_order_list&amp;raw_no=ZXGLQ1134"/>
    <hyperlink ref="D108" r:id="rId199" display="http://sd.stdq.com/plugin.php?id=rwjs_oa:purchase_raw_set&amp;purchase_no=DG21071403"/>
    <hyperlink ref="E108" r:id="rId200" display="http://sd.stdq.com/plugin.php?id=rwjs_oa:raw_order_list&amp;raw_no=GXGLW1120"/>
    <hyperlink ref="D109" r:id="rId201" display="http://sd.stdq.com/plugin.php?id=rwjs_oa:purchase_raw_set&amp;purchase_no=DG21071403"/>
    <hyperlink ref="E109" r:id="rId202" display="http://sd.stdq.com/plugin.php?id=rwjs_oa:raw_order_list&amp;raw_no=ZXGLQ1132"/>
    <hyperlink ref="D110" r:id="rId203" display="http://sd.stdq.com/plugin.php?id=rwjs_oa:purchase_raw_set&amp;purchase_no=DG21071403"/>
    <hyperlink ref="E110" r:id="rId204" display="http://sd.stdq.com/plugin.php?id=rwjs_oa:raw_order_list&amp;raw_no=GXGLW1116"/>
    <hyperlink ref="D111" r:id="rId205" display="http://sd.stdq.com/plugin.php?id=rwjs_oa:purchase_raw_set&amp;purchase_no=DG21071403"/>
    <hyperlink ref="E111" r:id="rId206" display="http://sd.stdq.com/plugin.php?id=rwjs_oa:raw_order_list&amp;raw_no=ZXGLQ1127"/>
    <hyperlink ref="D112" r:id="rId207" display="http://sd.stdq.com/plugin.php?id=rwjs_oa:purchase_raw_set&amp;purchase_no=DG21071403"/>
    <hyperlink ref="E112" r:id="rId208" display="http://sd.stdq.com/plugin.php?id=rwjs_oa:raw_order_list&amp;raw_no=GXGLW1119"/>
    <hyperlink ref="D113" r:id="rId209" display="http://sd.stdq.com/plugin.php?id=rwjs_oa:purchase_raw_set&amp;purchase_no=DG21071403"/>
    <hyperlink ref="E113" r:id="rId210" display="http://sd.stdq.com/plugin.php?id=rwjs_oa:raw_order_list&amp;raw_no=ZXGLQ1131"/>
    <hyperlink ref="D114" r:id="rId211" display="http://sd.stdq.com/plugin.php?id=rwjs_oa:purchase_raw_set&amp;purchase_no=DG21071334"/>
    <hyperlink ref="E114" r:id="rId212" display="http://sd.stdq.com/plugin.php?id=rwjs_oa:raw_order_list&amp;raw_no=GXGLW1104"/>
    <hyperlink ref="D115" r:id="rId213" display="http://sd.stdq.com/plugin.php?id=rwjs_oa:purchase_raw_set&amp;purchase_no=DG21071334"/>
    <hyperlink ref="E115" r:id="rId214" display="http://sd.stdq.com/plugin.php?id=rwjs_oa:raw_order_list&amp;raw_no=CXGLQ1193"/>
    <hyperlink ref="D116" r:id="rId215" display="http://sd.stdq.com/plugin.php?id=rwjs_oa:purchase_raw_set&amp;purchase_no=DG21071334"/>
    <hyperlink ref="E116" r:id="rId216" display="http://sd.stdq.com/plugin.php?id=rwjs_oa:raw_order_list&amp;raw_no=CXGAA1019"/>
    <hyperlink ref="D117" r:id="rId217" display="http://sd.stdq.com/plugin.php?id=rwjs_oa:purchase_raw_set&amp;purchase_no=DG21071298"/>
    <hyperlink ref="E117" r:id="rId218" display="http://sd.stdq.com/plugin.php?id=rwjs_oa:raw_order_list&amp;raw_no=GXGLW1113"/>
    <hyperlink ref="D118" r:id="rId219" display="http://sd.stdq.com/plugin.php?id=rwjs_oa:purchase_raw_set&amp;purchase_no=DG21071298"/>
    <hyperlink ref="E118" r:id="rId220" display="http://sd.stdq.com/plugin.php?id=rwjs_oa:raw_order_list&amp;raw_no=ZXGLQ1123"/>
    <hyperlink ref="D119" r:id="rId221" display="http://sd.stdq.com/plugin.php?id=rwjs_oa:purchase_raw_set&amp;purchase_no=DG21071295"/>
    <hyperlink ref="E119" r:id="rId222" display="http://sd.stdq.com/plugin.php?id=rwjs_oa:raw_order_list&amp;raw_no=CXGAA1062"/>
    <hyperlink ref="D120" r:id="rId223" display="http://sd.stdq.com/plugin.php?id=rwjs_oa:purchase_raw_set&amp;purchase_no=DG21071169"/>
    <hyperlink ref="E120" r:id="rId224" display="http://sd.stdq.com/plugin.php?id=rwjs_oa:raw_order_list&amp;raw_no=CXGAA1062"/>
    <hyperlink ref="D121" r:id="rId225" display="http://sd.stdq.com/plugin.php?id=rwjs_oa:purchase_raw_set&amp;purchase_no=DG21071157"/>
    <hyperlink ref="E121" r:id="rId226" display="http://sd.stdq.com/plugin.php?id=rwjs_oa:raw_order_list&amp;raw_no=ZXGLQ1141"/>
    <hyperlink ref="D122" r:id="rId227" display="http://sd.stdq.com/plugin.php?id=rwjs_oa:purchase_raw_set&amp;purchase_no=DG21071157"/>
    <hyperlink ref="E122" r:id="rId228" display="http://sd.stdq.com/plugin.php?id=rwjs_oa:raw_order_list&amp;raw_no=GXGLW1040"/>
    <hyperlink ref="D123" r:id="rId229" display="http://sd.stdq.com/plugin.php?id=rwjs_oa:purchase_raw_set&amp;purchase_no=DG21071157"/>
    <hyperlink ref="E123" r:id="rId230" display="http://sd.stdq.com/plugin.php?id=rwjs_oa:raw_order_list&amp;raw_no=EHYGL1028"/>
    <hyperlink ref="D124" r:id="rId231" display="http://sd.stdq.com/plugin.php?id=rwjs_oa:purchase_raw_set&amp;purchase_no=DG21071157"/>
    <hyperlink ref="E124" r:id="rId232" display="http://sd.stdq.com/plugin.php?id=rwjs_oa:raw_order_list&amp;raw_no=CXGAA1041"/>
    <hyperlink ref="D125" r:id="rId233" display="http://sd.stdq.com/plugin.php?id=rwjs_oa:purchase_raw_set&amp;purchase_no=DG21071151"/>
    <hyperlink ref="E125" r:id="rId234" display="http://sd.stdq.com/plugin.php?id=rwjs_oa:raw_order_list&amp;raw_no=GXGLW1125"/>
    <hyperlink ref="D126" r:id="rId235" display="http://sd.stdq.com/plugin.php?id=rwjs_oa:purchase_raw_set&amp;purchase_no=DG21071151"/>
    <hyperlink ref="E126" r:id="rId236" display="http://sd.stdq.com/plugin.php?id=rwjs_oa:raw_order_list&amp;raw_no=ZXGLQ1136"/>
  </hyperlinks>
  <pageMargins left="0.7" right="0.7" top="0.75" bottom="0.75" header="0.3" footer="0.3"/>
  <pageSetup paperSize="9" orientation="portrait" horizontalDpi="0" verticalDpi="0" r:id="rId23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5"/>
  <sheetViews>
    <sheetView workbookViewId="0">
      <selection activeCell="I5" sqref="I5"/>
    </sheetView>
  </sheetViews>
  <sheetFormatPr defaultRowHeight="37.5" customHeight="1" x14ac:dyDescent="0.2"/>
  <cols>
    <col min="2" max="2" width="21.5" customWidth="1"/>
    <col min="3" max="3" width="14.875" customWidth="1"/>
    <col min="4" max="4" width="12.25" style="33" bestFit="1" customWidth="1"/>
    <col min="5" max="5" width="13.5" style="33" customWidth="1"/>
    <col min="6" max="6" width="9" style="33"/>
    <col min="7" max="7" width="23" style="33" customWidth="1"/>
    <col min="9" max="9" width="9" style="21"/>
    <col min="10" max="10" width="13.875" style="21" bestFit="1" customWidth="1"/>
    <col min="11" max="11" width="16.125" style="21" bestFit="1" customWidth="1"/>
    <col min="12" max="13" width="9" style="21"/>
    <col min="15" max="15" width="42.625" customWidth="1"/>
  </cols>
  <sheetData>
    <row r="1" spans="2:17" ht="37.5" customHeight="1" x14ac:dyDescent="0.2">
      <c r="C1" s="48" t="s">
        <v>640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2:17" ht="37.5" customHeight="1" x14ac:dyDescent="0.2">
      <c r="B2" s="4" t="s">
        <v>22</v>
      </c>
      <c r="C2" s="11" t="s">
        <v>23</v>
      </c>
      <c r="D2" s="4" t="s">
        <v>21</v>
      </c>
      <c r="E2" s="4" t="s">
        <v>20</v>
      </c>
      <c r="F2" s="4" t="s">
        <v>19</v>
      </c>
      <c r="G2" s="4" t="s">
        <v>18</v>
      </c>
      <c r="H2" s="5" t="s">
        <v>17</v>
      </c>
      <c r="I2" s="19" t="s">
        <v>16</v>
      </c>
      <c r="J2" s="19" t="s">
        <v>15</v>
      </c>
      <c r="K2" s="20" t="s">
        <v>14</v>
      </c>
      <c r="L2" s="20" t="s">
        <v>13</v>
      </c>
      <c r="M2" s="20" t="s">
        <v>12</v>
      </c>
      <c r="N2" s="1" t="s">
        <v>11</v>
      </c>
      <c r="O2" s="11" t="s">
        <v>10</v>
      </c>
    </row>
    <row r="3" spans="2:17" ht="37.5" customHeight="1" x14ac:dyDescent="0.2">
      <c r="B3" s="12"/>
      <c r="C3" s="39">
        <v>44411</v>
      </c>
      <c r="D3" s="12" t="s">
        <v>643</v>
      </c>
      <c r="E3" s="12" t="s">
        <v>566</v>
      </c>
      <c r="F3" s="39" t="s">
        <v>37</v>
      </c>
      <c r="G3" s="39" t="s">
        <v>570</v>
      </c>
      <c r="H3" s="30" t="s">
        <v>546</v>
      </c>
      <c r="I3" s="19">
        <v>185</v>
      </c>
      <c r="J3" s="19">
        <v>55</v>
      </c>
      <c r="K3" s="20">
        <v>58</v>
      </c>
      <c r="L3" s="20">
        <f t="shared" ref="L3:L4" si="0">J3-K3</f>
        <v>-3</v>
      </c>
      <c r="M3" s="20">
        <f t="shared" ref="M3:M4" si="1">L3*I3</f>
        <v>-555</v>
      </c>
      <c r="N3" s="1">
        <f t="shared" ref="N3:N4" si="2">L3/K3</f>
        <v>-5.1724137931034482E-2</v>
      </c>
      <c r="O3" s="11"/>
    </row>
    <row r="4" spans="2:17" ht="37.5" customHeight="1" x14ac:dyDescent="0.2">
      <c r="B4" s="18">
        <v>44414</v>
      </c>
      <c r="C4" s="29" t="s">
        <v>399</v>
      </c>
      <c r="D4" s="30" t="s">
        <v>758</v>
      </c>
      <c r="E4" s="4" t="s">
        <v>395</v>
      </c>
      <c r="F4" s="32" t="s">
        <v>396</v>
      </c>
      <c r="G4" s="31" t="s">
        <v>397</v>
      </c>
      <c r="H4" s="30" t="s">
        <v>398</v>
      </c>
      <c r="I4" s="19">
        <v>312</v>
      </c>
      <c r="J4" s="19">
        <v>1010</v>
      </c>
      <c r="K4" s="20">
        <v>1015</v>
      </c>
      <c r="L4" s="20">
        <f t="shared" si="0"/>
        <v>-5</v>
      </c>
      <c r="M4" s="20">
        <f t="shared" si="1"/>
        <v>-1560</v>
      </c>
      <c r="N4" s="1">
        <f t="shared" si="2"/>
        <v>-4.9261083743842365E-3</v>
      </c>
      <c r="O4" s="11"/>
    </row>
    <row r="5" spans="2:17" ht="37.5" customHeight="1" x14ac:dyDescent="0.2">
      <c r="B5" s="29"/>
      <c r="C5" s="18"/>
      <c r="D5" s="30"/>
      <c r="E5" s="4"/>
      <c r="F5" s="32"/>
      <c r="G5" s="31"/>
      <c r="H5" s="30"/>
      <c r="I5" s="19"/>
      <c r="J5" s="19"/>
      <c r="K5" s="20"/>
      <c r="L5" s="20"/>
      <c r="M5" s="20"/>
      <c r="N5" s="1"/>
      <c r="O5" s="11"/>
    </row>
    <row r="6" spans="2:17" ht="37.5" customHeight="1" x14ac:dyDescent="0.2">
      <c r="B6" s="29"/>
      <c r="C6" s="18"/>
      <c r="D6" s="30"/>
      <c r="E6" s="4"/>
      <c r="F6" s="32"/>
      <c r="G6" s="31"/>
      <c r="H6" s="30"/>
      <c r="I6" s="19"/>
      <c r="J6" s="19"/>
      <c r="K6" s="20"/>
      <c r="L6" s="20"/>
      <c r="M6" s="20"/>
      <c r="N6" s="1"/>
      <c r="O6" s="11"/>
    </row>
    <row r="7" spans="2:17" ht="37.5" customHeight="1" x14ac:dyDescent="0.2">
      <c r="B7" s="29"/>
      <c r="C7" s="18"/>
      <c r="D7" s="30"/>
      <c r="E7" s="4"/>
      <c r="F7" s="32"/>
      <c r="G7" s="31"/>
      <c r="H7" s="30"/>
      <c r="I7" s="19"/>
      <c r="J7" s="19"/>
      <c r="K7" s="20"/>
      <c r="L7" s="20"/>
      <c r="M7" s="20"/>
      <c r="N7" s="1"/>
      <c r="O7" s="11"/>
    </row>
    <row r="8" spans="2:17" ht="37.5" customHeight="1" x14ac:dyDescent="0.2">
      <c r="B8" s="29"/>
      <c r="C8" s="18"/>
      <c r="D8" s="30"/>
      <c r="E8" s="4"/>
      <c r="F8" s="32"/>
      <c r="G8" s="31"/>
      <c r="H8" s="30"/>
      <c r="I8" s="19"/>
      <c r="J8" s="19"/>
      <c r="K8" s="20"/>
      <c r="L8" s="20"/>
      <c r="M8" s="20"/>
      <c r="N8" s="1"/>
      <c r="O8" s="11"/>
    </row>
    <row r="9" spans="2:17" ht="37.5" customHeight="1" x14ac:dyDescent="0.2">
      <c r="B9" s="29"/>
      <c r="C9" s="18"/>
      <c r="D9" s="30"/>
      <c r="E9" s="4"/>
      <c r="F9" s="32"/>
      <c r="G9" s="31"/>
      <c r="H9" s="30"/>
      <c r="I9" s="19"/>
      <c r="J9" s="19"/>
      <c r="K9" s="20"/>
      <c r="L9" s="20"/>
      <c r="M9" s="20"/>
      <c r="N9" s="1"/>
      <c r="O9" s="11"/>
    </row>
    <row r="10" spans="2:17" ht="37.5" customHeight="1" x14ac:dyDescent="0.2">
      <c r="B10" s="29"/>
      <c r="C10" s="18"/>
      <c r="D10" s="30"/>
      <c r="E10" s="4"/>
      <c r="F10" s="32"/>
      <c r="G10" s="31"/>
      <c r="H10" s="30"/>
      <c r="I10" s="19"/>
      <c r="J10" s="19"/>
      <c r="K10" s="20"/>
      <c r="L10" s="20"/>
      <c r="M10" s="20"/>
      <c r="N10" s="1"/>
      <c r="O10" s="11"/>
    </row>
    <row r="11" spans="2:17" ht="37.5" customHeight="1" x14ac:dyDescent="0.2">
      <c r="B11" s="29"/>
      <c r="C11" s="18"/>
      <c r="D11" s="30"/>
      <c r="E11" s="4"/>
      <c r="F11" s="32"/>
      <c r="G11" s="31"/>
      <c r="H11" s="30"/>
      <c r="I11" s="19"/>
      <c r="J11" s="19"/>
      <c r="K11" s="20"/>
      <c r="L11" s="20"/>
      <c r="M11" s="20"/>
      <c r="N11" s="1"/>
      <c r="O11" s="11"/>
    </row>
    <row r="12" spans="2:17" ht="37.5" customHeight="1" x14ac:dyDescent="0.2">
      <c r="B12" s="29"/>
      <c r="C12" s="18"/>
      <c r="D12" s="30"/>
      <c r="E12" s="4"/>
      <c r="F12" s="32"/>
      <c r="G12" s="31"/>
      <c r="H12" s="30"/>
      <c r="I12" s="19"/>
      <c r="J12" s="19"/>
      <c r="K12" s="20"/>
      <c r="L12" s="20"/>
      <c r="M12" s="20"/>
      <c r="N12" s="1"/>
      <c r="O12" s="11"/>
      <c r="P12" s="17"/>
      <c r="Q12" s="13"/>
    </row>
    <row r="13" spans="2:17" ht="37.5" customHeight="1" x14ac:dyDescent="0.2">
      <c r="B13" s="29"/>
      <c r="C13" s="18"/>
      <c r="D13" s="30"/>
      <c r="E13" s="4"/>
      <c r="F13" s="32"/>
      <c r="G13" s="31"/>
      <c r="H13" s="30"/>
      <c r="I13" s="19"/>
      <c r="J13" s="19"/>
      <c r="K13" s="20"/>
      <c r="L13" s="20"/>
      <c r="M13" s="20"/>
      <c r="N13" s="1"/>
      <c r="O13" s="11"/>
      <c r="P13" s="17"/>
      <c r="Q13" s="13"/>
    </row>
    <row r="14" spans="2:17" ht="37.5" customHeight="1" x14ac:dyDescent="0.2">
      <c r="B14" s="29"/>
      <c r="C14" s="18"/>
      <c r="D14" s="30"/>
      <c r="E14" s="4"/>
      <c r="F14" s="32"/>
      <c r="G14" s="31"/>
      <c r="H14" s="30"/>
      <c r="I14" s="19"/>
      <c r="J14" s="19"/>
      <c r="K14" s="20"/>
      <c r="L14" s="20"/>
      <c r="M14" s="20"/>
      <c r="N14" s="1"/>
      <c r="O14" s="11"/>
    </row>
    <row r="15" spans="2:17" ht="37.5" customHeight="1" x14ac:dyDescent="0.2">
      <c r="B15" s="29"/>
      <c r="C15" s="18"/>
      <c r="D15" s="30"/>
      <c r="E15" s="4"/>
      <c r="F15" s="32"/>
      <c r="G15" s="31"/>
      <c r="H15" s="30"/>
      <c r="I15" s="19"/>
      <c r="J15" s="19"/>
      <c r="K15" s="20"/>
      <c r="L15" s="20"/>
      <c r="M15" s="20"/>
      <c r="N15" s="1"/>
      <c r="O15" s="11"/>
      <c r="P15" s="13"/>
      <c r="Q15" s="13"/>
    </row>
    <row r="16" spans="2:17" ht="37.5" customHeight="1" x14ac:dyDescent="0.2">
      <c r="B16" s="29"/>
      <c r="C16" s="18"/>
      <c r="D16" s="30"/>
      <c r="E16" s="4"/>
      <c r="F16" s="32"/>
      <c r="G16" s="31"/>
      <c r="H16" s="30"/>
      <c r="I16" s="19"/>
      <c r="J16" s="19"/>
      <c r="K16" s="20"/>
      <c r="L16" s="20"/>
      <c r="M16" s="20"/>
      <c r="N16" s="1"/>
      <c r="O16" s="11"/>
      <c r="P16" s="13"/>
      <c r="Q16" s="13"/>
    </row>
    <row r="17" spans="2:15" ht="37.5" customHeight="1" x14ac:dyDescent="0.2">
      <c r="B17" s="29"/>
      <c r="C17" s="18"/>
      <c r="D17" s="30"/>
      <c r="E17" s="4"/>
      <c r="F17" s="32"/>
      <c r="G17" s="31"/>
      <c r="H17" s="30"/>
      <c r="I17" s="19"/>
      <c r="J17" s="19"/>
      <c r="K17" s="20"/>
      <c r="L17" s="20"/>
      <c r="M17" s="20"/>
      <c r="N17" s="1"/>
      <c r="O17" s="11"/>
    </row>
    <row r="18" spans="2:15" ht="37.5" customHeight="1" x14ac:dyDescent="0.2">
      <c r="B18" s="29"/>
      <c r="C18" s="18"/>
      <c r="D18" s="30"/>
      <c r="E18" s="4"/>
      <c r="F18" s="32"/>
      <c r="G18" s="31"/>
      <c r="H18" s="30"/>
      <c r="I18" s="19"/>
      <c r="J18" s="19"/>
      <c r="K18" s="20"/>
      <c r="L18" s="20"/>
      <c r="M18" s="20"/>
      <c r="N18" s="1"/>
      <c r="O18" s="11"/>
    </row>
    <row r="19" spans="2:15" ht="37.5" customHeight="1" x14ac:dyDescent="0.2">
      <c r="B19" s="29"/>
      <c r="C19" s="18"/>
      <c r="D19" s="30"/>
      <c r="E19" s="4"/>
      <c r="F19" s="32"/>
      <c r="G19" s="31"/>
      <c r="H19" s="30"/>
      <c r="I19" s="19"/>
      <c r="J19" s="19"/>
      <c r="K19" s="20"/>
      <c r="L19" s="20"/>
      <c r="M19" s="20"/>
      <c r="N19" s="1"/>
      <c r="O19" s="11"/>
    </row>
    <row r="20" spans="2:15" ht="37.5" customHeight="1" x14ac:dyDescent="0.2">
      <c r="B20" s="29"/>
      <c r="C20" s="18"/>
      <c r="D20" s="30"/>
      <c r="E20" s="4"/>
      <c r="F20" s="32"/>
      <c r="G20" s="31"/>
      <c r="H20" s="30"/>
      <c r="I20" s="19"/>
      <c r="J20" s="19"/>
      <c r="K20" s="20"/>
      <c r="L20" s="20"/>
      <c r="M20" s="20"/>
      <c r="N20" s="1"/>
      <c r="O20" s="11"/>
    </row>
    <row r="21" spans="2:15" ht="37.5" customHeight="1" x14ac:dyDescent="0.2">
      <c r="B21" s="29"/>
      <c r="C21" s="18"/>
      <c r="D21" s="30"/>
      <c r="E21" s="4"/>
      <c r="F21" s="32"/>
      <c r="G21" s="31"/>
      <c r="H21" s="30"/>
      <c r="I21" s="19"/>
      <c r="J21" s="19"/>
      <c r="K21" s="20"/>
      <c r="L21" s="20"/>
      <c r="M21" s="20"/>
      <c r="N21" s="1"/>
      <c r="O21" s="11"/>
    </row>
    <row r="22" spans="2:15" ht="37.5" customHeight="1" x14ac:dyDescent="0.2">
      <c r="B22" s="29"/>
      <c r="C22" s="18"/>
      <c r="D22" s="30"/>
      <c r="E22" s="4"/>
      <c r="F22" s="32"/>
      <c r="G22" s="31"/>
      <c r="H22" s="30"/>
      <c r="I22" s="19"/>
      <c r="J22" s="19"/>
      <c r="K22" s="20"/>
      <c r="L22" s="20"/>
      <c r="M22" s="20"/>
      <c r="N22" s="1"/>
      <c r="O22" s="11"/>
    </row>
    <row r="23" spans="2:15" ht="37.5" customHeight="1" x14ac:dyDescent="0.2">
      <c r="B23" s="29"/>
      <c r="C23" s="18"/>
      <c r="D23" s="30"/>
      <c r="E23" s="4"/>
      <c r="F23" s="32"/>
      <c r="G23" s="31"/>
      <c r="H23" s="30"/>
      <c r="I23" s="19"/>
      <c r="J23" s="19"/>
      <c r="K23" s="20"/>
      <c r="L23" s="20"/>
      <c r="M23" s="20"/>
      <c r="N23" s="1"/>
      <c r="O23" s="11"/>
    </row>
    <row r="24" spans="2:15" ht="37.5" customHeight="1" x14ac:dyDescent="0.2">
      <c r="B24" s="29"/>
      <c r="C24" s="18"/>
      <c r="D24" s="30"/>
      <c r="E24" s="4"/>
      <c r="F24" s="32"/>
      <c r="G24" s="31"/>
      <c r="H24" s="30"/>
      <c r="I24" s="19"/>
      <c r="J24" s="19"/>
      <c r="K24" s="20"/>
      <c r="L24" s="20"/>
      <c r="M24" s="20"/>
      <c r="N24" s="1"/>
      <c r="O24" s="11"/>
    </row>
    <row r="25" spans="2:15" ht="37.5" customHeight="1" x14ac:dyDescent="0.2">
      <c r="B25" s="29"/>
      <c r="C25" s="18"/>
      <c r="D25" s="30"/>
      <c r="E25" s="4"/>
      <c r="F25" s="32"/>
      <c r="G25" s="31"/>
      <c r="H25" s="30"/>
      <c r="I25" s="19"/>
      <c r="J25" s="19"/>
      <c r="K25" s="20"/>
      <c r="L25" s="20"/>
      <c r="M25" s="20"/>
      <c r="N25" s="1"/>
      <c r="O25" s="11"/>
    </row>
    <row r="26" spans="2:15" ht="37.5" customHeight="1" x14ac:dyDescent="0.2">
      <c r="B26" s="29"/>
      <c r="C26" s="18"/>
      <c r="D26" s="30"/>
      <c r="E26" s="4"/>
      <c r="F26" s="32"/>
      <c r="G26" s="31"/>
      <c r="H26" s="30"/>
      <c r="I26" s="19"/>
      <c r="J26" s="19"/>
      <c r="K26" s="20"/>
      <c r="L26" s="20"/>
      <c r="M26" s="20"/>
      <c r="N26" s="1"/>
      <c r="O26" s="11"/>
    </row>
    <row r="27" spans="2:15" ht="37.5" customHeight="1" x14ac:dyDescent="0.2">
      <c r="B27" s="29"/>
      <c r="C27" s="18"/>
      <c r="D27" s="30"/>
      <c r="E27" s="4"/>
      <c r="F27" s="32"/>
      <c r="G27" s="31"/>
      <c r="H27" s="30"/>
      <c r="I27" s="19"/>
      <c r="J27" s="19"/>
      <c r="K27" s="20"/>
      <c r="L27" s="20"/>
      <c r="M27" s="20"/>
      <c r="N27" s="1"/>
      <c r="O27" s="11"/>
    </row>
    <row r="28" spans="2:15" ht="37.5" customHeight="1" x14ac:dyDescent="0.2">
      <c r="B28" s="29"/>
      <c r="C28" s="18"/>
      <c r="D28" s="30"/>
      <c r="E28" s="4"/>
      <c r="F28" s="32"/>
      <c r="G28" s="31"/>
      <c r="H28" s="30"/>
      <c r="I28" s="19"/>
      <c r="J28" s="19"/>
      <c r="K28" s="20"/>
      <c r="L28" s="20"/>
      <c r="M28" s="20"/>
      <c r="N28" s="1"/>
      <c r="O28" s="11"/>
    </row>
    <row r="29" spans="2:15" ht="37.5" customHeight="1" x14ac:dyDescent="0.2">
      <c r="B29" s="29"/>
      <c r="C29" s="18"/>
      <c r="D29" s="30"/>
      <c r="E29" s="4"/>
      <c r="F29" s="32"/>
      <c r="G29" s="31"/>
      <c r="H29" s="30"/>
      <c r="I29" s="19"/>
      <c r="J29" s="19"/>
      <c r="K29" s="20"/>
      <c r="L29" s="20"/>
      <c r="M29" s="20"/>
      <c r="N29" s="1"/>
      <c r="O29" s="11"/>
    </row>
    <row r="30" spans="2:15" ht="37.5" customHeight="1" x14ac:dyDescent="0.2">
      <c r="B30" s="29"/>
      <c r="C30" s="18"/>
      <c r="D30" s="30"/>
      <c r="E30" s="4"/>
      <c r="F30" s="32"/>
      <c r="G30" s="31"/>
      <c r="H30" s="30"/>
      <c r="I30" s="19"/>
      <c r="J30" s="19"/>
      <c r="K30" s="20"/>
      <c r="L30" s="20"/>
      <c r="M30" s="20"/>
      <c r="N30" s="1"/>
      <c r="O30" s="11"/>
    </row>
    <row r="31" spans="2:15" ht="37.5" customHeight="1" x14ac:dyDescent="0.2">
      <c r="B31" s="29"/>
      <c r="C31" s="18"/>
      <c r="D31" s="30"/>
      <c r="E31" s="4"/>
      <c r="F31" s="32"/>
      <c r="G31" s="31"/>
      <c r="H31" s="30"/>
      <c r="I31" s="19"/>
      <c r="J31" s="19"/>
      <c r="K31" s="20"/>
      <c r="L31" s="20"/>
      <c r="M31" s="20"/>
      <c r="N31" s="1"/>
      <c r="O31" s="11"/>
    </row>
    <row r="32" spans="2:15" ht="37.5" customHeight="1" x14ac:dyDescent="0.2">
      <c r="B32" s="29"/>
      <c r="C32" s="18"/>
      <c r="D32" s="30"/>
      <c r="E32" s="4"/>
      <c r="F32" s="32"/>
      <c r="G32" s="31"/>
      <c r="H32" s="30"/>
      <c r="I32" s="19"/>
      <c r="J32" s="19"/>
      <c r="K32" s="20"/>
      <c r="L32" s="20"/>
      <c r="M32" s="20"/>
      <c r="N32" s="1"/>
      <c r="O32" s="11"/>
    </row>
    <row r="33" spans="2:15" ht="37.5" customHeight="1" x14ac:dyDescent="0.2">
      <c r="B33" s="29"/>
      <c r="C33" s="18"/>
      <c r="D33" s="30"/>
      <c r="E33" s="4"/>
      <c r="F33" s="32"/>
      <c r="G33" s="31"/>
      <c r="H33" s="30"/>
      <c r="I33" s="19"/>
      <c r="J33" s="19"/>
      <c r="K33" s="20"/>
      <c r="L33" s="20"/>
      <c r="M33" s="20"/>
      <c r="N33" s="1"/>
      <c r="O33" s="11"/>
    </row>
    <row r="34" spans="2:15" ht="37.5" customHeight="1" x14ac:dyDescent="0.2">
      <c r="B34" s="29"/>
      <c r="C34" s="18"/>
      <c r="D34" s="30"/>
      <c r="E34" s="4"/>
      <c r="F34" s="32"/>
      <c r="G34" s="31"/>
      <c r="H34" s="30"/>
      <c r="I34" s="19"/>
      <c r="J34" s="19"/>
      <c r="K34" s="20"/>
      <c r="L34" s="20"/>
      <c r="M34" s="20"/>
      <c r="N34" s="1"/>
      <c r="O34" s="11"/>
    </row>
    <row r="35" spans="2:15" ht="37.5" customHeight="1" x14ac:dyDescent="0.2">
      <c r="B35" s="29"/>
      <c r="C35" s="18"/>
      <c r="D35" s="30"/>
      <c r="E35" s="4"/>
      <c r="F35" s="32"/>
      <c r="G35" s="31"/>
      <c r="H35" s="30"/>
      <c r="I35" s="19"/>
      <c r="J35" s="19"/>
      <c r="K35" s="20"/>
      <c r="L35" s="20"/>
      <c r="M35" s="20"/>
      <c r="N35" s="1"/>
      <c r="O35" s="11"/>
    </row>
    <row r="36" spans="2:15" ht="37.5" customHeight="1" x14ac:dyDescent="0.2">
      <c r="B36" s="29"/>
      <c r="C36" s="18"/>
      <c r="D36" s="30"/>
      <c r="E36" s="4"/>
      <c r="F36" s="32"/>
      <c r="G36" s="31"/>
      <c r="H36" s="30"/>
      <c r="I36" s="19"/>
      <c r="J36" s="19"/>
      <c r="K36" s="20"/>
      <c r="L36" s="20"/>
      <c r="M36" s="20"/>
      <c r="N36" s="1"/>
      <c r="O36" s="11"/>
    </row>
    <row r="37" spans="2:15" ht="37.5" customHeight="1" x14ac:dyDescent="0.2">
      <c r="B37" s="29"/>
      <c r="C37" s="18"/>
      <c r="D37" s="30"/>
      <c r="E37" s="4"/>
      <c r="F37" s="32"/>
      <c r="G37" s="31"/>
      <c r="H37" s="30"/>
      <c r="I37" s="19"/>
      <c r="J37" s="19"/>
      <c r="K37" s="20"/>
      <c r="L37" s="20"/>
      <c r="M37" s="20"/>
      <c r="N37" s="1"/>
      <c r="O37" s="11"/>
    </row>
    <row r="38" spans="2:15" ht="37.5" customHeight="1" x14ac:dyDescent="0.2">
      <c r="B38" s="29"/>
      <c r="C38" s="18"/>
      <c r="D38" s="30"/>
      <c r="E38" s="4"/>
      <c r="F38" s="32"/>
      <c r="G38" s="31"/>
      <c r="H38" s="30"/>
      <c r="I38" s="19"/>
      <c r="J38" s="19"/>
      <c r="K38" s="20"/>
      <c r="L38" s="20"/>
      <c r="M38" s="20"/>
      <c r="N38" s="1"/>
      <c r="O38" s="11"/>
    </row>
    <row r="39" spans="2:15" ht="37.5" customHeight="1" x14ac:dyDescent="0.2">
      <c r="B39" s="29"/>
      <c r="C39" s="18"/>
      <c r="D39" s="30"/>
      <c r="E39" s="4"/>
      <c r="F39" s="32"/>
      <c r="G39" s="31"/>
      <c r="H39" s="30"/>
      <c r="I39" s="19"/>
      <c r="J39" s="19"/>
      <c r="K39" s="20"/>
      <c r="L39" s="20"/>
      <c r="M39" s="20"/>
      <c r="N39" s="1"/>
      <c r="O39" s="11"/>
    </row>
    <row r="40" spans="2:15" ht="37.5" customHeight="1" x14ac:dyDescent="0.2">
      <c r="B40" s="29"/>
      <c r="C40" s="18"/>
      <c r="D40" s="30"/>
      <c r="E40" s="4"/>
      <c r="F40" s="32"/>
      <c r="G40" s="31"/>
      <c r="H40" s="30"/>
      <c r="I40" s="19"/>
      <c r="J40" s="19"/>
      <c r="K40" s="20"/>
      <c r="L40" s="20"/>
      <c r="M40" s="20"/>
      <c r="N40" s="1"/>
      <c r="O40" s="11"/>
    </row>
    <row r="41" spans="2:15" ht="37.5" customHeight="1" x14ac:dyDescent="0.2">
      <c r="B41" s="29"/>
      <c r="C41" s="18"/>
      <c r="D41" s="30"/>
      <c r="E41" s="4"/>
      <c r="F41" s="32"/>
      <c r="G41" s="31"/>
      <c r="H41" s="30"/>
      <c r="I41" s="19"/>
      <c r="J41" s="19"/>
      <c r="K41" s="20"/>
      <c r="L41" s="20"/>
      <c r="M41" s="20"/>
      <c r="N41" s="1"/>
      <c r="O41" s="11"/>
    </row>
    <row r="42" spans="2:15" ht="44.25" customHeight="1" x14ac:dyDescent="0.2">
      <c r="B42" s="29"/>
      <c r="C42" s="18"/>
      <c r="D42" s="30"/>
      <c r="E42" s="4"/>
      <c r="F42" s="32"/>
      <c r="G42" s="31"/>
      <c r="H42" s="30"/>
      <c r="I42" s="19"/>
      <c r="J42" s="19"/>
      <c r="K42" s="20"/>
      <c r="L42" s="20"/>
      <c r="M42" s="20"/>
      <c r="N42" s="1"/>
      <c r="O42" s="11"/>
    </row>
    <row r="43" spans="2:15" ht="37.5" customHeight="1" x14ac:dyDescent="0.2">
      <c r="B43" s="29"/>
      <c r="C43" s="18"/>
      <c r="D43" s="30"/>
      <c r="E43" s="4"/>
      <c r="F43" s="32"/>
      <c r="G43" s="31"/>
      <c r="H43" s="30"/>
      <c r="I43" s="19"/>
      <c r="J43" s="19"/>
      <c r="K43" s="20"/>
      <c r="L43" s="20"/>
      <c r="M43" s="20"/>
      <c r="N43" s="1"/>
      <c r="O43" s="11"/>
    </row>
    <row r="44" spans="2:15" ht="37.5" customHeight="1" x14ac:dyDescent="0.2">
      <c r="B44" s="29"/>
      <c r="C44" s="18"/>
      <c r="D44" s="30"/>
      <c r="E44" s="4"/>
      <c r="F44" s="32"/>
      <c r="G44" s="31"/>
      <c r="H44" s="30"/>
      <c r="I44" s="19"/>
      <c r="J44" s="19"/>
      <c r="K44" s="20"/>
      <c r="L44" s="20"/>
      <c r="M44" s="20"/>
      <c r="N44" s="1"/>
      <c r="O44" s="11"/>
    </row>
    <row r="45" spans="2:15" ht="37.5" customHeight="1" x14ac:dyDescent="0.2">
      <c r="B45" s="29"/>
      <c r="C45" s="18"/>
      <c r="D45" s="30"/>
      <c r="E45" s="4"/>
      <c r="F45" s="32"/>
      <c r="G45" s="31"/>
      <c r="H45" s="30"/>
      <c r="I45" s="19"/>
      <c r="J45" s="19"/>
      <c r="K45" s="20"/>
      <c r="L45" s="20"/>
      <c r="M45" s="20"/>
      <c r="N45" s="1"/>
      <c r="O45" s="11"/>
    </row>
    <row r="46" spans="2:15" ht="37.5" customHeight="1" x14ac:dyDescent="0.2">
      <c r="B46" s="29"/>
      <c r="C46" s="18"/>
      <c r="D46" s="30"/>
      <c r="E46" s="4"/>
      <c r="F46" s="32"/>
      <c r="G46" s="31"/>
      <c r="H46" s="30"/>
      <c r="I46" s="19"/>
      <c r="J46" s="19"/>
      <c r="K46" s="20"/>
      <c r="L46" s="20"/>
      <c r="M46" s="20"/>
      <c r="N46" s="1"/>
      <c r="O46" s="11"/>
    </row>
    <row r="47" spans="2:15" ht="37.5" customHeight="1" x14ac:dyDescent="0.2">
      <c r="B47" s="29"/>
      <c r="C47" s="18"/>
      <c r="D47" s="30"/>
      <c r="E47" s="4"/>
      <c r="F47" s="32"/>
      <c r="G47" s="31"/>
      <c r="H47" s="30"/>
      <c r="I47" s="19"/>
      <c r="J47" s="19"/>
      <c r="K47" s="20"/>
      <c r="L47" s="20"/>
      <c r="M47" s="20"/>
      <c r="N47" s="1"/>
      <c r="O47" s="11"/>
    </row>
    <row r="48" spans="2:15" ht="37.5" customHeight="1" x14ac:dyDescent="0.2">
      <c r="B48" s="29"/>
      <c r="C48" s="18"/>
      <c r="D48" s="30"/>
      <c r="E48" s="4"/>
      <c r="F48" s="32"/>
      <c r="G48" s="31"/>
      <c r="H48" s="30"/>
      <c r="I48" s="19"/>
      <c r="J48" s="19"/>
      <c r="K48" s="20"/>
      <c r="L48" s="20"/>
      <c r="M48" s="20"/>
      <c r="N48" s="1"/>
      <c r="O48" s="11"/>
    </row>
    <row r="49" spans="2:15" ht="37.5" customHeight="1" x14ac:dyDescent="0.2">
      <c r="B49" s="29"/>
      <c r="C49" s="18"/>
      <c r="D49" s="30"/>
      <c r="E49" s="4"/>
      <c r="F49" s="32"/>
      <c r="G49" s="31"/>
      <c r="H49" s="30"/>
      <c r="I49" s="19"/>
      <c r="J49" s="19"/>
      <c r="K49" s="20"/>
      <c r="L49" s="20"/>
      <c r="M49" s="20"/>
      <c r="N49" s="1"/>
      <c r="O49" s="11"/>
    </row>
    <row r="50" spans="2:15" ht="37.5" customHeight="1" x14ac:dyDescent="0.2">
      <c r="B50" s="29"/>
      <c r="C50" s="18"/>
      <c r="D50" s="30"/>
      <c r="E50" s="4"/>
      <c r="F50" s="32"/>
      <c r="G50" s="31"/>
      <c r="H50" s="30"/>
      <c r="I50" s="19"/>
      <c r="J50" s="19"/>
      <c r="K50" s="20"/>
      <c r="L50" s="20"/>
      <c r="M50" s="20"/>
      <c r="N50" s="1"/>
      <c r="O50" s="11"/>
    </row>
    <row r="51" spans="2:15" ht="37.5" customHeight="1" x14ac:dyDescent="0.2">
      <c r="B51" s="29"/>
      <c r="C51" s="18"/>
      <c r="D51" s="30"/>
      <c r="E51" s="4"/>
      <c r="F51" s="32"/>
      <c r="G51" s="31"/>
      <c r="H51" s="30"/>
      <c r="I51" s="19"/>
      <c r="J51" s="19"/>
      <c r="K51" s="20"/>
      <c r="L51" s="20"/>
      <c r="M51" s="20"/>
      <c r="N51" s="1"/>
      <c r="O51" s="11"/>
    </row>
    <row r="52" spans="2:15" ht="37.5" customHeight="1" x14ac:dyDescent="0.2">
      <c r="B52" s="29"/>
      <c r="C52" s="18"/>
      <c r="D52" s="30"/>
      <c r="E52" s="4"/>
      <c r="F52" s="32"/>
      <c r="G52" s="31"/>
      <c r="H52" s="30"/>
      <c r="I52" s="19"/>
      <c r="J52" s="19"/>
      <c r="K52" s="20"/>
      <c r="L52" s="20"/>
      <c r="M52" s="20"/>
      <c r="N52" s="1"/>
      <c r="O52" s="11"/>
    </row>
    <row r="53" spans="2:15" ht="37.5" customHeight="1" x14ac:dyDescent="0.2">
      <c r="B53" s="29"/>
      <c r="C53" s="18"/>
      <c r="D53" s="30"/>
      <c r="E53" s="4"/>
      <c r="F53" s="32"/>
      <c r="G53" s="31"/>
      <c r="H53" s="30"/>
      <c r="I53" s="19"/>
      <c r="J53" s="19"/>
      <c r="K53" s="20"/>
      <c r="L53" s="20"/>
      <c r="M53" s="20"/>
      <c r="N53" s="1"/>
      <c r="O53" s="11"/>
    </row>
    <row r="54" spans="2:15" ht="37.5" customHeight="1" x14ac:dyDescent="0.2">
      <c r="B54" s="29"/>
      <c r="C54" s="18"/>
      <c r="D54" s="30"/>
      <c r="E54" s="4"/>
      <c r="F54" s="32"/>
      <c r="G54" s="31"/>
      <c r="H54" s="30"/>
      <c r="I54" s="19"/>
      <c r="J54" s="19"/>
      <c r="K54" s="20"/>
      <c r="L54" s="20"/>
      <c r="M54" s="20"/>
      <c r="N54" s="1"/>
      <c r="O54" s="11"/>
    </row>
    <row r="55" spans="2:15" ht="37.5" customHeight="1" x14ac:dyDescent="0.2">
      <c r="B55" s="29"/>
      <c r="C55" s="18"/>
      <c r="D55" s="30"/>
      <c r="E55" s="4"/>
      <c r="F55" s="32"/>
      <c r="G55" s="31"/>
      <c r="H55" s="30"/>
      <c r="I55" s="19"/>
      <c r="J55" s="19"/>
      <c r="K55" s="20"/>
      <c r="L55" s="20"/>
      <c r="M55" s="20"/>
      <c r="N55" s="1"/>
      <c r="O55" s="11"/>
    </row>
    <row r="56" spans="2:15" ht="37.5" customHeight="1" x14ac:dyDescent="0.2">
      <c r="B56" s="29"/>
      <c r="C56" s="18"/>
      <c r="D56" s="30"/>
      <c r="E56" s="4"/>
      <c r="F56" s="32"/>
      <c r="G56" s="31"/>
      <c r="H56" s="30"/>
      <c r="I56" s="19"/>
      <c r="J56" s="19"/>
      <c r="K56" s="20"/>
      <c r="L56" s="20"/>
      <c r="M56" s="20"/>
      <c r="N56" s="1"/>
      <c r="O56" s="11"/>
    </row>
    <row r="57" spans="2:15" ht="37.5" customHeight="1" x14ac:dyDescent="0.2">
      <c r="B57" s="29"/>
      <c r="C57" s="18"/>
      <c r="D57" s="30"/>
      <c r="E57" s="4"/>
      <c r="F57" s="32"/>
      <c r="G57" s="31"/>
      <c r="H57" s="30"/>
      <c r="I57" s="19"/>
      <c r="J57" s="19"/>
      <c r="K57" s="20"/>
      <c r="L57" s="20"/>
      <c r="M57" s="20"/>
      <c r="N57" s="1"/>
      <c r="O57" s="11"/>
    </row>
    <row r="58" spans="2:15" ht="37.5" customHeight="1" x14ac:dyDescent="0.2">
      <c r="B58" s="29"/>
      <c r="C58" s="18"/>
      <c r="D58" s="30"/>
      <c r="E58" s="4"/>
      <c r="F58" s="32"/>
      <c r="G58" s="31"/>
      <c r="H58" s="30"/>
      <c r="I58" s="19"/>
      <c r="J58" s="19"/>
      <c r="K58" s="20"/>
      <c r="L58" s="20"/>
      <c r="M58" s="20"/>
      <c r="N58" s="1"/>
      <c r="O58" s="11"/>
    </row>
    <row r="59" spans="2:15" ht="37.5" customHeight="1" x14ac:dyDescent="0.2">
      <c r="B59" s="29"/>
      <c r="C59" s="18"/>
      <c r="D59" s="30"/>
      <c r="E59" s="4"/>
      <c r="F59" s="32"/>
      <c r="G59" s="31"/>
      <c r="H59" s="30"/>
      <c r="I59" s="19"/>
      <c r="J59" s="19"/>
      <c r="K59" s="20"/>
      <c r="L59" s="20"/>
      <c r="M59" s="20"/>
      <c r="N59" s="1"/>
      <c r="O59" s="11"/>
    </row>
    <row r="60" spans="2:15" ht="37.5" customHeight="1" x14ac:dyDescent="0.2">
      <c r="B60" s="29"/>
      <c r="C60" s="18"/>
      <c r="D60" s="30"/>
      <c r="E60" s="4"/>
      <c r="F60" s="32"/>
      <c r="G60" s="31"/>
      <c r="H60" s="30"/>
      <c r="I60" s="19"/>
      <c r="J60" s="19"/>
      <c r="K60" s="20"/>
      <c r="L60" s="20"/>
      <c r="M60" s="20"/>
      <c r="N60" s="1"/>
      <c r="O60" s="11"/>
    </row>
    <row r="61" spans="2:15" ht="37.5" customHeight="1" x14ac:dyDescent="0.2">
      <c r="B61" s="29"/>
      <c r="C61" s="18"/>
      <c r="D61" s="30"/>
      <c r="E61" s="4"/>
      <c r="F61" s="32"/>
      <c r="G61" s="31"/>
      <c r="H61" s="30"/>
      <c r="I61" s="19"/>
      <c r="J61" s="19"/>
      <c r="K61" s="20"/>
      <c r="L61" s="20"/>
      <c r="M61" s="20"/>
      <c r="N61" s="1"/>
      <c r="O61" s="11"/>
    </row>
    <row r="62" spans="2:15" ht="37.5" customHeight="1" x14ac:dyDescent="0.2">
      <c r="B62" s="29"/>
      <c r="C62" s="18"/>
      <c r="D62" s="30"/>
      <c r="E62" s="4"/>
      <c r="F62" s="32"/>
      <c r="G62" s="31"/>
      <c r="H62" s="30"/>
      <c r="I62" s="19"/>
      <c r="J62" s="19"/>
      <c r="K62" s="20"/>
      <c r="L62" s="20"/>
      <c r="M62" s="20"/>
      <c r="N62" s="1"/>
      <c r="O62" s="11"/>
    </row>
    <row r="63" spans="2:15" ht="37.5" customHeight="1" x14ac:dyDescent="0.2">
      <c r="B63" s="29"/>
      <c r="C63" s="18"/>
      <c r="D63" s="30"/>
      <c r="E63" s="4"/>
      <c r="F63" s="32"/>
      <c r="G63" s="31"/>
      <c r="H63" s="30"/>
      <c r="I63" s="19"/>
      <c r="J63" s="19"/>
      <c r="K63" s="20"/>
      <c r="L63" s="20"/>
      <c r="M63" s="20"/>
      <c r="N63" s="1"/>
      <c r="O63" s="11"/>
    </row>
    <row r="64" spans="2:15" ht="37.5" customHeight="1" x14ac:dyDescent="0.2">
      <c r="B64" s="29"/>
      <c r="C64" s="18"/>
      <c r="D64" s="30"/>
      <c r="E64" s="4"/>
      <c r="F64" s="32"/>
      <c r="G64" s="31"/>
      <c r="H64" s="30"/>
      <c r="I64" s="19"/>
      <c r="J64" s="19"/>
      <c r="K64" s="20"/>
      <c r="L64" s="20"/>
      <c r="M64" s="20"/>
      <c r="N64" s="1"/>
      <c r="O64" s="11"/>
    </row>
    <row r="65" spans="2:15" ht="37.5" customHeight="1" x14ac:dyDescent="0.2">
      <c r="B65" s="29"/>
      <c r="C65" s="18"/>
      <c r="D65" s="30"/>
      <c r="E65" s="4"/>
      <c r="F65" s="32"/>
      <c r="G65" s="31"/>
      <c r="H65" s="30"/>
      <c r="I65" s="19"/>
      <c r="J65" s="19"/>
      <c r="K65" s="20"/>
      <c r="L65" s="20"/>
      <c r="M65" s="20"/>
      <c r="N65" s="1"/>
      <c r="O65" s="11"/>
    </row>
  </sheetData>
  <mergeCells count="1">
    <mergeCell ref="C1:O1"/>
  </mergeCells>
  <phoneticPr fontId="2" type="noConversion"/>
  <hyperlinks>
    <hyperlink ref="D3" r:id="rId1" display="http://oa.stdq.com/plugin.php?id=rwjs_oa:purchase_raw_set&amp;purchase_no=CG21081009"/>
    <hyperlink ref="E3" r:id="rId2" display="http://oa.stdq.com/plugin.php?id=rwjs_oa:raw_order_list&amp;raw_no=AZFLA2987"/>
    <hyperlink ref="E4" r:id="rId3" display="http://sd.stdq.com/plugin.php?id=rwjs_oa:bom_raw_with_product_list&amp;raw_no=LGYSJ1004"/>
    <hyperlink ref="F4" r:id="rId4" display="http://sd.stdq.com/plugin.php?id=rwjs_oa:purchase_raw_price_detail&amp;raw_no=LGYSJ1004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汇总</vt:lpstr>
      <vt:lpstr>1月</vt:lpstr>
      <vt:lpstr>2月</vt:lpstr>
      <vt:lpstr>3月</vt:lpstr>
      <vt:lpstr>4月</vt:lpstr>
      <vt:lpstr>5月 </vt:lpstr>
      <vt:lpstr>6月</vt:lpstr>
      <vt:lpstr>7月</vt:lpstr>
      <vt:lpstr>8月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湿腾 恒温恒湿0020</dc:creator>
  <cp:lastModifiedBy>湿腾 恒温恒湿0020</cp:lastModifiedBy>
  <dcterms:created xsi:type="dcterms:W3CDTF">2015-06-05T18:19:34Z</dcterms:created>
  <dcterms:modified xsi:type="dcterms:W3CDTF">2021-08-16T05:11:59Z</dcterms:modified>
</cp:coreProperties>
</file>